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6" windowWidth="18192" windowHeight="12840"/>
  </bookViews>
  <sheets>
    <sheet name="Приложение №3 Табл.№3" sheetId="2" r:id="rId1"/>
  </sheets>
  <definedNames>
    <definedName name="_xlnm.Print_Titles" localSheetId="0">'Приложение №3 Табл.№3'!$14:$14</definedName>
  </definedNames>
  <calcPr calcId="145621"/>
</workbook>
</file>

<file path=xl/calcChain.xml><?xml version="1.0" encoding="utf-8"?>
<calcChain xmlns="http://schemas.openxmlformats.org/spreadsheetml/2006/main">
  <c r="P23" i="2" l="1"/>
  <c r="Q23" i="2"/>
  <c r="O23" i="2"/>
  <c r="P31" i="2"/>
  <c r="Q31" i="2"/>
  <c r="O31" i="2"/>
  <c r="P57" i="2"/>
  <c r="Q57" i="2"/>
  <c r="O57" i="2"/>
  <c r="P29" i="2" l="1"/>
  <c r="Q29" i="2"/>
  <c r="O29" i="2"/>
  <c r="P60" i="2" l="1"/>
  <c r="P59" i="2" s="1"/>
  <c r="Q60" i="2"/>
  <c r="Q59" i="2" s="1"/>
  <c r="O60" i="2"/>
  <c r="O59" i="2" s="1"/>
  <c r="P35" i="2" l="1"/>
  <c r="Q35" i="2"/>
  <c r="R35" i="2"/>
  <c r="S35" i="2"/>
  <c r="O35" i="2"/>
  <c r="P37" i="2" l="1"/>
  <c r="Q37" i="2"/>
  <c r="O37" i="2"/>
  <c r="P27" i="2"/>
  <c r="Q27" i="2"/>
  <c r="O27" i="2"/>
  <c r="P33" i="2"/>
  <c r="Q33" i="2"/>
  <c r="O33" i="2"/>
  <c r="P25" i="2"/>
  <c r="Q25" i="2"/>
  <c r="O25" i="2"/>
  <c r="P20" i="2"/>
  <c r="Q20" i="2"/>
  <c r="O20" i="2"/>
  <c r="Q53" i="2"/>
  <c r="P53" i="2"/>
  <c r="O53" i="2"/>
  <c r="P55" i="2"/>
  <c r="Q55" i="2"/>
  <c r="O55" i="2"/>
  <c r="Q22" i="2" l="1"/>
  <c r="O22" i="2"/>
  <c r="P22" i="2"/>
  <c r="P46" i="2"/>
  <c r="Q46" i="2"/>
  <c r="O46" i="2"/>
  <c r="P49" i="2" l="1"/>
  <c r="P48" i="2" s="1"/>
  <c r="P44" i="2"/>
  <c r="P42" i="2"/>
  <c r="P40" i="2"/>
  <c r="P18" i="2"/>
  <c r="P17" i="2" s="1"/>
  <c r="O49" i="2"/>
  <c r="O44" i="2"/>
  <c r="O42" i="2"/>
  <c r="O40" i="2"/>
  <c r="O18" i="2"/>
  <c r="O17" i="2" s="1"/>
  <c r="O48" i="2" l="1"/>
  <c r="P39" i="2"/>
  <c r="P16" i="2" s="1"/>
  <c r="P15" i="2" s="1"/>
  <c r="O39" i="2"/>
  <c r="Q44" i="2"/>
  <c r="Q49" i="2"/>
  <c r="Q48" i="2" s="1"/>
  <c r="Q42" i="2"/>
  <c r="Q40" i="2"/>
  <c r="O16" i="2" l="1"/>
  <c r="O15" i="2" s="1"/>
  <c r="Q39" i="2"/>
  <c r="Q18" i="2"/>
  <c r="Q17" i="2" s="1"/>
  <c r="Q16" i="2" l="1"/>
  <c r="Q15" i="2" s="1"/>
  <c r="R48" i="2"/>
  <c r="S48" i="2"/>
</calcChain>
</file>

<file path=xl/sharedStrings.xml><?xml version="1.0" encoding="utf-8"?>
<sst xmlns="http://schemas.openxmlformats.org/spreadsheetml/2006/main" count="396" uniqueCount="112">
  <si>
    <t>Всего доходов</t>
  </si>
  <si>
    <t>0000</t>
  </si>
  <si>
    <t>05</t>
  </si>
  <si>
    <t>000</t>
  </si>
  <si>
    <t>00</t>
  </si>
  <si>
    <t>02</t>
  </si>
  <si>
    <t>2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</si>
  <si>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</si>
  <si>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00020204014050000151</t>
  </si>
  <si>
    <t xml:space="preserve"> </t>
  </si>
  <si>
    <t>014</t>
  </si>
  <si>
    <t>00020204000000000000</t>
  </si>
  <si>
    <t>00020203029050000151</t>
  </si>
  <si>
    <t>024</t>
  </si>
  <si>
    <t>Субвенции бюджетам муниципальных районов на выполнение передаваемых полномочий субъектов Российской Федерации</t>
  </si>
  <si>
    <t>00020203024050000151</t>
  </si>
  <si>
    <t>00020203000000000000</t>
  </si>
  <si>
    <t>00020201003050000151</t>
  </si>
  <si>
    <t>001</t>
  </si>
  <si>
    <t>00020201001050000151</t>
  </si>
  <si>
    <t>00020201000000000000</t>
  </si>
  <si>
    <t>БЕЗВОЗМЕЗДНЫЕ ПОСТУПЛЕНИЯ ОТ ДРУГИХ БЮДЖЕТОВ БЮДЖЕТНОЙ СИСТЕМЫ РОССИЙСКОЙ ФЕДЕРАЦИИ</t>
  </si>
  <si>
    <t>00020200000000000000</t>
  </si>
  <si>
    <t>БЕЗВОЗМЕЗДНЫЕ ПОСТУПЛЕНИЯ</t>
  </si>
  <si>
    <t>00020000000000000000</t>
  </si>
  <si>
    <t>Сумма, рублей</t>
  </si>
  <si>
    <t>Наименование кодов классификации                             доходов районного бюджета</t>
  </si>
  <si>
    <t>027</t>
  </si>
  <si>
    <t>029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</si>
  <si>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</si>
  <si>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Коды классификации доходов  районного бюджета</t>
  </si>
  <si>
    <t>Дотации на выравнивание бюджетной обеспеченности</t>
  </si>
  <si>
    <t>Субвенции местным бюджетам на выполнение передаваемых полномочий субъектов Российской Федерации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</si>
  <si>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</si>
  <si>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</si>
  <si>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40</t>
  </si>
  <si>
    <t>35</t>
  </si>
  <si>
    <t>120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</si>
  <si>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</si>
  <si>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</si>
  <si>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30</t>
  </si>
  <si>
    <t>15</t>
  </si>
  <si>
    <t>Субвенции бюджетам бюджетной системы Российской Федерации</t>
  </si>
  <si>
    <t>Дотации бюджетам бюджетной системы Российской Федерации</t>
  </si>
  <si>
    <t>Вид доходов бюджета</t>
  </si>
  <si>
    <t>Подвид доходов бюджета</t>
  </si>
  <si>
    <t>Груп- па дохо-дов</t>
  </si>
  <si>
    <t>Под- груп-     па дохо-дов</t>
  </si>
  <si>
    <t>Ста- тья дохо-дов</t>
  </si>
  <si>
    <t>Под- ста-  тья дохо-дов</t>
  </si>
  <si>
    <t>Эле- мент дохо-дов</t>
  </si>
  <si>
    <t>Группа подвида доходов бюджета</t>
  </si>
  <si>
    <t>Аналити-ческая группа подвида доходов бюджета</t>
  </si>
  <si>
    <t>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</si>
  <si>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</si>
  <si>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Иные межбюджетные трансферты</t>
  </si>
  <si>
    <t>2025 год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</si>
  <si>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</si>
  <si>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</si>
  <si>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2026 год</t>
  </si>
  <si>
    <t>БЕЗВОЗМЕЗДНЫЕ ПОСТУПЛЕНИЯ
в районный бюджет на 2025 год и на плановый период 2026 и 2027 годов</t>
  </si>
  <si>
    <t>2027 год</t>
  </si>
  <si>
    <t>муниципального района на 2025 год и на плановый период 2026 и 2027 годов"</t>
  </si>
  <si>
    <t>45</t>
  </si>
  <si>
    <t>303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</si>
  <si>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</si>
  <si>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</si>
  <si>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050</t>
  </si>
  <si>
    <t>Межбюджетные трансферты,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</si>
  <si>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</si>
  <si>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16</t>
  </si>
  <si>
    <t>549</t>
  </si>
  <si>
    <t>Дотации (гранты) бюджетам муниципальных районов за достижение показателей деятельности органов местного самоуправления</t>
  </si>
  <si>
    <t>Дотации (гранты) бюджетам за достижение показателей деятельности органов местного самоуправления</t>
  </si>
  <si>
    <t>Субсидии бюджетам бюджетной системы Российской Федерации (межбюджетные субсидии)</t>
  </si>
  <si>
    <t>20</t>
  </si>
  <si>
    <t>25</t>
  </si>
  <si>
    <t>179</t>
  </si>
  <si>
    <t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</si>
  <si>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</si>
  <si>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519</t>
  </si>
  <si>
    <t>Субсидии бюджетам муниципальных районов на поддержку отрасли культуры</t>
  </si>
  <si>
    <t>Субсидии бюджетам на поддержку отрасли культуры</t>
  </si>
  <si>
    <t>304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</si>
  <si>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</si>
  <si>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</si>
  <si>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29</t>
  </si>
  <si>
    <t>999</t>
  </si>
  <si>
    <t>Прочие субсидии бюджетам муниципальных районов</t>
  </si>
  <si>
    <t>Прочие субсидии</t>
  </si>
  <si>
    <t>750</t>
  </si>
  <si>
    <t>Субсидии бюджетам муниципальных районов на реализацию мероприятий по модернизации школьных систем образования</t>
  </si>
  <si>
    <t>Субсидии бюджетам на реализацию мероприятий по модернизации школьных систем образования</t>
  </si>
  <si>
    <t>07</t>
  </si>
  <si>
    <t>030</t>
  </si>
  <si>
    <t>Прочие безвозмездные поступления в бюджеты муниципальных районов</t>
  </si>
  <si>
    <t>ПРОЧИЕ БЕЗВОЗМЕЗДНЫЕ ПОСТУПЛЕНИЯ</t>
  </si>
  <si>
    <t>Приложение № 2</t>
  </si>
  <si>
    <t>Субсидии бюджетам муниципальных районов на осуществление капитального ремонта и оснащение образовательных организаций, осуществляющих образовательную деятельность по образовательным программам дошкольного образования</t>
  </si>
  <si>
    <t>315</t>
  </si>
  <si>
    <t>Субсидии бюджетам на осуществление капитального ремонта и оснащение образовательных организаций, осуществляющих образовательную деятельность по образовательным программам дошкольного образования</t>
  </si>
  <si>
    <t>49</t>
  </si>
  <si>
    <t>Прочие межбюджетные трансферты, передаваемые бюджетам муниципальных районов</t>
  </si>
  <si>
    <t>Прочие межбюджетные трансферты, передаваемые бюджетам</t>
  </si>
  <si>
    <t>467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</si>
  <si>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</si>
  <si>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</si>
  <si>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154</t>
  </si>
  <si>
    <t>Субсидии бюджетам муниципальных районов на реализацию мероприятий по модернизации коммунальной инфраструктуры</t>
  </si>
  <si>
    <t>Субсидии бюджетам на реализацию мероприятий по модернизации коммунальной инфраструктуры</t>
  </si>
  <si>
    <t>к решению Совета Нововаршавского муниципального  района</t>
  </si>
  <si>
    <t xml:space="preserve"> от 11.12.2024 № 362 "О бюджете Нововаршавского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</si>
</sst>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4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Font="1" applyFill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4" fontId="1" fillId="0" borderId="0" xfId="1" applyNumberFormat="1" applyFont="1" applyFill="1" applyAlignment="1" applyProtection="1">
      <alignment horizontal="right" vertical="center"/>
      <protection hidden="1"/>
    </xf>
    <xf numFmtId="0" fontId="1" fillId="0" borderId="4" xfId="1" applyFont="1" applyFill="1" applyBorder="1" applyAlignment="1" applyProtection="1">
      <protection hidden="1"/>
    </xf>
    <xf numFmtId="0" fontId="1" fillId="0" borderId="6" xfId="1" applyFont="1" applyFill="1" applyBorder="1" applyProtection="1">
      <protection hidden="1"/>
    </xf>
    <xf numFmtId="1" fontId="1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" fontId="1" fillId="0" borderId="2" xfId="1" applyNumberFormat="1" applyFont="1" applyFill="1" applyBorder="1" applyAlignment="1" applyProtection="1">
      <alignment horizontal="right" vertical="center" wrapText="1"/>
      <protection hidden="1"/>
    </xf>
    <xf numFmtId="164" fontId="1" fillId="0" borderId="7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3" xfId="1" applyFont="1" applyFill="1" applyBorder="1" applyProtection="1">
      <protection hidden="1"/>
    </xf>
    <xf numFmtId="4" fontId="1" fillId="0" borderId="0" xfId="1" applyNumberFormat="1"/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4" fontId="2" fillId="0" borderId="3" xfId="1" applyNumberFormat="1" applyFont="1" applyFill="1" applyBorder="1" applyAlignment="1" applyProtection="1">
      <alignment horizontal="right" vertical="center" wrapText="1"/>
      <protection hidden="1"/>
    </xf>
    <xf numFmtId="0" fontId="2" fillId="0" borderId="0" xfId="1" applyFont="1" applyFill="1" applyAlignment="1" applyProtection="1">
      <alignment horizontal="right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4" fontId="2" fillId="0" borderId="7" xfId="1" applyNumberFormat="1" applyFont="1" applyFill="1" applyBorder="1" applyAlignment="1" applyProtection="1">
      <alignment horizontal="right" vertical="center" wrapText="1"/>
      <protection hidden="1"/>
    </xf>
    <xf numFmtId="4" fontId="2" fillId="0" borderId="6" xfId="1" applyNumberFormat="1" applyFont="1" applyFill="1" applyBorder="1" applyAlignment="1" applyProtection="1">
      <alignment horizontal="righ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" fontId="1" fillId="0" borderId="7" xfId="1" applyNumberFormat="1" applyFont="1" applyFill="1" applyBorder="1" applyAlignment="1" applyProtection="1">
      <alignment horizontal="right" vertical="center" wrapText="1"/>
      <protection hidden="1"/>
    </xf>
    <xf numFmtId="0" fontId="3" fillId="0" borderId="0" xfId="1" applyFont="1" applyFill="1" applyProtection="1">
      <protection hidden="1"/>
    </xf>
    <xf numFmtId="0" fontId="3" fillId="0" borderId="0" xfId="1" applyFont="1"/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3" xfId="1" applyNumberFormat="1" applyFont="1" applyFill="1" applyBorder="1" applyAlignment="1" applyProtection="1">
      <alignment horizontal="left" vertical="center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49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4" fontId="3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3" fillId="0" borderId="1" xfId="1" applyNumberFormat="1" applyFont="1" applyFill="1" applyBorder="1" applyAlignment="1" applyProtection="1">
      <alignment horizontal="left" vertical="center" wrapText="1"/>
      <protection hidden="1"/>
    </xf>
    <xf numFmtId="49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1" applyNumberFormat="1" applyFont="1" applyFill="1" applyBorder="1" applyAlignment="1" applyProtection="1">
      <alignment horizontal="center" vertical="center"/>
      <protection hidden="1"/>
    </xf>
    <xf numFmtId="0" fontId="3" fillId="0" borderId="5" xfId="1" applyFont="1" applyFill="1" applyBorder="1" applyAlignment="1" applyProtection="1">
      <protection hidden="1"/>
    </xf>
    <xf numFmtId="0" fontId="3" fillId="0" borderId="4" xfId="1" applyFont="1" applyFill="1" applyBorder="1" applyAlignment="1" applyProtection="1">
      <protection hidden="1"/>
    </xf>
    <xf numFmtId="4" fontId="3" fillId="0" borderId="4" xfId="1" applyNumberFormat="1" applyFont="1" applyFill="1" applyBorder="1" applyAlignment="1" applyProtection="1">
      <alignment horizontal="right" vertical="center"/>
      <protection hidden="1"/>
    </xf>
    <xf numFmtId="0" fontId="3" fillId="0" borderId="8" xfId="1" applyNumberFormat="1" applyFont="1" applyFill="1" applyBorder="1" applyAlignment="1" applyProtection="1">
      <protection hidden="1"/>
    </xf>
    <xf numFmtId="0" fontId="3" fillId="0" borderId="9" xfId="1" applyNumberFormat="1" applyFont="1" applyFill="1" applyBorder="1" applyAlignment="1" applyProtection="1">
      <protection hidden="1"/>
    </xf>
    <xf numFmtId="4" fontId="3" fillId="0" borderId="8" xfId="1" applyNumberFormat="1" applyFont="1" applyFill="1" applyBorder="1" applyAlignment="1" applyProtection="1">
      <alignment horizontal="right" vertical="center"/>
      <protection hidden="1"/>
    </xf>
    <xf numFmtId="0" fontId="1" fillId="0" borderId="0" xfId="1" applyNumberFormat="1" applyFont="1" applyFill="1" applyAlignment="1" applyProtection="1">
      <alignment horizontal="right"/>
      <protection hidden="1"/>
    </xf>
    <xf numFmtId="0" fontId="3" fillId="2" borderId="3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1" fillId="0" borderId="1" xfId="1" applyNumberFormat="1" applyBorder="1" applyAlignment="1">
      <alignment horizontal="center" vertical="center"/>
    </xf>
    <xf numFmtId="0" fontId="1" fillId="0" borderId="1" xfId="1" applyBorder="1" applyAlignment="1">
      <alignment wrapText="1"/>
    </xf>
    <xf numFmtId="4" fontId="1" fillId="0" borderId="1" xfId="1" applyNumberFormat="1" applyBorder="1" applyAlignment="1">
      <alignment vertical="center"/>
    </xf>
    <xf numFmtId="49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Border="1" applyAlignment="1">
      <alignment vertical="center" wrapText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 applyFill="1" applyAlignment="1" applyProtection="1">
      <alignment horizontal="right"/>
      <protection hidden="1"/>
    </xf>
    <xf numFmtId="0" fontId="1" fillId="0" borderId="0" xfId="1" applyFont="1" applyFill="1" applyAlignment="1" applyProtection="1">
      <alignment horizontal="right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1"/>
  <sheetViews>
    <sheetView showGridLines="0" tabSelected="1" topLeftCell="G2" workbookViewId="0">
      <selection activeCell="O8" sqref="O8:Q8"/>
    </sheetView>
  </sheetViews>
  <sheetFormatPr defaultColWidth="11.6640625" defaultRowHeight="18" x14ac:dyDescent="0.35"/>
  <cols>
    <col min="1" max="6" width="0" style="1" hidden="1" customWidth="1"/>
    <col min="7" max="7" width="49.6640625" style="1" customWidth="1"/>
    <col min="8" max="8" width="7.6640625" style="1" customWidth="1"/>
    <col min="9" max="9" width="8.109375" style="1" customWidth="1"/>
    <col min="10" max="10" width="6.6640625" style="1" customWidth="1"/>
    <col min="11" max="11" width="7.88671875" style="1" customWidth="1"/>
    <col min="12" max="12" width="7.6640625" style="1" customWidth="1"/>
    <col min="13" max="13" width="13" style="1" customWidth="1"/>
    <col min="14" max="14" width="14.44140625" style="1" customWidth="1"/>
    <col min="15" max="15" width="18.88671875" style="1" customWidth="1"/>
    <col min="16" max="16" width="18.33203125" style="1" customWidth="1"/>
    <col min="17" max="17" width="21" style="1" customWidth="1"/>
    <col min="18" max="19" width="0" style="1" hidden="1" customWidth="1"/>
    <col min="20" max="20" width="20.109375" style="1" customWidth="1"/>
    <col min="21" max="21" width="19.88671875" style="1" customWidth="1"/>
    <col min="22" max="22" width="20.5546875" style="1" customWidth="1"/>
    <col min="23" max="257" width="11.6640625" style="1" customWidth="1"/>
    <col min="258" max="16384" width="11.6640625" style="1"/>
  </cols>
  <sheetData>
    <row r="1" spans="1:22" ht="409.6" hidden="1" customHeigh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2"/>
      <c r="S1" s="2"/>
    </row>
    <row r="2" spans="1:22" ht="16.5" customHeight="1" x14ac:dyDescent="0.35">
      <c r="A2" s="3"/>
      <c r="B2" s="3"/>
      <c r="C2" s="3"/>
      <c r="D2" s="3"/>
      <c r="E2" s="3"/>
      <c r="F2" s="3"/>
      <c r="G2" s="28"/>
      <c r="H2" s="28"/>
      <c r="I2" s="28"/>
      <c r="J2" s="28"/>
      <c r="K2" s="28"/>
      <c r="L2" s="28"/>
      <c r="M2" s="28"/>
      <c r="N2" s="28"/>
      <c r="O2" s="28"/>
      <c r="P2" s="28"/>
      <c r="Q2" s="45" t="s">
        <v>97</v>
      </c>
      <c r="R2" s="2"/>
      <c r="S2" s="2"/>
    </row>
    <row r="3" spans="1:22" ht="16.5" customHeight="1" x14ac:dyDescent="0.35">
      <c r="A3" s="3"/>
      <c r="B3" s="3"/>
      <c r="C3" s="3"/>
      <c r="D3" s="3"/>
      <c r="E3" s="3"/>
      <c r="F3" s="3"/>
      <c r="G3" s="28"/>
      <c r="H3" s="28"/>
      <c r="I3" s="28"/>
      <c r="J3" s="28"/>
      <c r="K3" s="28"/>
      <c r="L3" s="28"/>
      <c r="M3" s="28"/>
      <c r="N3" s="28"/>
      <c r="O3" s="28"/>
      <c r="P3" s="28"/>
      <c r="Q3" s="45" t="s">
        <v>110</v>
      </c>
      <c r="R3" s="2"/>
      <c r="S3" s="2"/>
    </row>
    <row r="4" spans="1:22" ht="16.5" customHeight="1" x14ac:dyDescent="0.35">
      <c r="A4" s="3"/>
      <c r="B4" s="3"/>
      <c r="C4" s="3"/>
      <c r="D4" s="3"/>
      <c r="E4" s="3"/>
      <c r="F4" s="3"/>
      <c r="G4" s="28"/>
      <c r="H4" s="28"/>
      <c r="I4" s="28"/>
      <c r="J4" s="28"/>
      <c r="K4" s="28"/>
      <c r="L4" s="28"/>
      <c r="M4" s="68" t="s">
        <v>111</v>
      </c>
      <c r="N4" s="67"/>
      <c r="O4" s="67"/>
      <c r="P4" s="67"/>
      <c r="Q4" s="67"/>
      <c r="R4" s="2"/>
      <c r="S4" s="2"/>
    </row>
    <row r="5" spans="1:22" ht="16.5" customHeight="1" x14ac:dyDescent="0.35">
      <c r="A5" s="3"/>
      <c r="B5" s="3"/>
      <c r="C5" s="3"/>
      <c r="D5" s="3"/>
      <c r="E5" s="3"/>
      <c r="F5" s="3"/>
      <c r="G5" s="28"/>
      <c r="H5" s="28"/>
      <c r="I5" s="29"/>
      <c r="J5" s="29"/>
      <c r="K5" s="29"/>
      <c r="L5" s="29"/>
      <c r="M5" s="68" t="s">
        <v>62</v>
      </c>
      <c r="N5" s="68"/>
      <c r="O5" s="68"/>
      <c r="P5" s="68"/>
      <c r="Q5" s="68"/>
      <c r="R5" s="21"/>
      <c r="S5" s="21"/>
      <c r="T5" s="21"/>
      <c r="U5" s="21"/>
      <c r="V5" s="21"/>
    </row>
    <row r="6" spans="1:22" ht="409.6" hidden="1" customHeight="1" x14ac:dyDescent="0.3">
      <c r="A6" s="3"/>
      <c r="B6" s="3"/>
      <c r="C6" s="3"/>
      <c r="D6" s="3"/>
      <c r="E6" s="3"/>
      <c r="F6" s="3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"/>
      <c r="S6" s="2"/>
    </row>
    <row r="7" spans="1:22" ht="409.6" hidden="1" customHeight="1" x14ac:dyDescent="0.3">
      <c r="A7" s="3"/>
      <c r="B7" s="3"/>
      <c r="C7" s="3"/>
      <c r="D7" s="3"/>
      <c r="E7" s="3"/>
      <c r="F7" s="3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"/>
      <c r="S7" s="2"/>
    </row>
    <row r="8" spans="1:22" ht="15.75" customHeight="1" x14ac:dyDescent="0.35">
      <c r="G8" s="29"/>
      <c r="H8" s="28"/>
      <c r="I8" s="28"/>
      <c r="J8" s="28"/>
      <c r="K8" s="28"/>
      <c r="L8" s="28"/>
      <c r="M8" s="28"/>
      <c r="N8" s="28"/>
      <c r="O8" s="67"/>
      <c r="P8" s="67"/>
      <c r="Q8" s="67"/>
      <c r="R8" s="2"/>
      <c r="S8" s="2"/>
    </row>
    <row r="9" spans="1:22" ht="36" customHeight="1" x14ac:dyDescent="0.35">
      <c r="A9" s="3"/>
      <c r="B9" s="15"/>
      <c r="C9" s="15"/>
      <c r="D9" s="15"/>
      <c r="E9" s="15"/>
      <c r="F9" s="15"/>
      <c r="G9" s="59" t="s">
        <v>60</v>
      </c>
      <c r="H9" s="60"/>
      <c r="I9" s="60"/>
      <c r="J9" s="60"/>
      <c r="K9" s="60"/>
      <c r="L9" s="60"/>
      <c r="M9" s="60"/>
      <c r="N9" s="60"/>
      <c r="O9" s="60"/>
      <c r="P9" s="60"/>
      <c r="Q9" s="60"/>
      <c r="R9" s="2"/>
      <c r="S9" s="2"/>
    </row>
    <row r="10" spans="1:22" ht="14.25" customHeight="1" x14ac:dyDescent="0.3">
      <c r="A10" s="3"/>
      <c r="B10" s="3"/>
      <c r="C10" s="3"/>
      <c r="D10" s="3"/>
      <c r="E10" s="3"/>
      <c r="F10" s="3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"/>
      <c r="S10" s="2"/>
    </row>
    <row r="11" spans="1:22" ht="40.5" customHeight="1" x14ac:dyDescent="0.35">
      <c r="A11" s="3"/>
      <c r="B11" s="10"/>
      <c r="C11" s="10"/>
      <c r="D11" s="10"/>
      <c r="E11" s="10"/>
      <c r="F11" s="10"/>
      <c r="G11" s="62" t="s">
        <v>26</v>
      </c>
      <c r="H11" s="63" t="s">
        <v>30</v>
      </c>
      <c r="I11" s="64"/>
      <c r="J11" s="64"/>
      <c r="K11" s="64"/>
      <c r="L11" s="64"/>
      <c r="M11" s="64"/>
      <c r="N11" s="65"/>
      <c r="O11" s="63" t="s">
        <v>25</v>
      </c>
      <c r="P11" s="64"/>
      <c r="Q11" s="65"/>
      <c r="R11" s="2"/>
      <c r="S11" s="2"/>
    </row>
    <row r="12" spans="1:22" ht="36" customHeight="1" x14ac:dyDescent="0.35">
      <c r="A12" s="3"/>
      <c r="B12" s="10"/>
      <c r="C12" s="10"/>
      <c r="D12" s="10"/>
      <c r="E12" s="10"/>
      <c r="F12" s="10"/>
      <c r="G12" s="62"/>
      <c r="H12" s="61" t="s">
        <v>44</v>
      </c>
      <c r="I12" s="61"/>
      <c r="J12" s="61"/>
      <c r="K12" s="61"/>
      <c r="L12" s="61"/>
      <c r="M12" s="63" t="s">
        <v>45</v>
      </c>
      <c r="N12" s="65"/>
      <c r="O12" s="66" t="s">
        <v>56</v>
      </c>
      <c r="P12" s="66" t="s">
        <v>59</v>
      </c>
      <c r="Q12" s="66" t="s">
        <v>61</v>
      </c>
      <c r="R12" s="2"/>
      <c r="S12" s="2"/>
    </row>
    <row r="13" spans="1:22" ht="121.5" customHeight="1" x14ac:dyDescent="0.35">
      <c r="A13" s="17"/>
      <c r="B13" s="10"/>
      <c r="C13" s="10"/>
      <c r="D13" s="10"/>
      <c r="E13" s="10"/>
      <c r="F13" s="10"/>
      <c r="G13" s="62"/>
      <c r="H13" s="30" t="s">
        <v>46</v>
      </c>
      <c r="I13" s="30" t="s">
        <v>47</v>
      </c>
      <c r="J13" s="30" t="s">
        <v>48</v>
      </c>
      <c r="K13" s="30" t="s">
        <v>49</v>
      </c>
      <c r="L13" s="30" t="s">
        <v>50</v>
      </c>
      <c r="M13" s="31" t="s">
        <v>51</v>
      </c>
      <c r="N13" s="31" t="s">
        <v>52</v>
      </c>
      <c r="O13" s="61"/>
      <c r="P13" s="61"/>
      <c r="Q13" s="61"/>
      <c r="R13" s="2"/>
      <c r="S13" s="2"/>
    </row>
    <row r="14" spans="1:22" ht="20.25" customHeight="1" x14ac:dyDescent="0.35">
      <c r="A14" s="5"/>
      <c r="B14" s="16"/>
      <c r="C14" s="16"/>
      <c r="D14" s="16"/>
      <c r="E14" s="16"/>
      <c r="F14" s="10"/>
      <c r="G14" s="30">
        <v>1</v>
      </c>
      <c r="H14" s="30">
        <v>2</v>
      </c>
      <c r="I14" s="30">
        <v>3</v>
      </c>
      <c r="J14" s="30">
        <v>4</v>
      </c>
      <c r="K14" s="30">
        <v>5</v>
      </c>
      <c r="L14" s="30">
        <v>6</v>
      </c>
      <c r="M14" s="30">
        <v>7</v>
      </c>
      <c r="N14" s="30">
        <v>8</v>
      </c>
      <c r="O14" s="30">
        <v>9</v>
      </c>
      <c r="P14" s="30">
        <v>10</v>
      </c>
      <c r="Q14" s="30">
        <v>11</v>
      </c>
      <c r="R14" s="15"/>
      <c r="S14" s="3"/>
    </row>
    <row r="15" spans="1:22" ht="29.25" customHeight="1" x14ac:dyDescent="0.35">
      <c r="A15" s="4"/>
      <c r="B15" s="58" t="s">
        <v>24</v>
      </c>
      <c r="C15" s="58"/>
      <c r="D15" s="58"/>
      <c r="E15" s="58"/>
      <c r="F15" s="13" t="s">
        <v>8</v>
      </c>
      <c r="G15" s="32" t="s">
        <v>23</v>
      </c>
      <c r="H15" s="33" t="s">
        <v>6</v>
      </c>
      <c r="I15" s="33" t="s">
        <v>4</v>
      </c>
      <c r="J15" s="33" t="s">
        <v>4</v>
      </c>
      <c r="K15" s="33" t="s">
        <v>3</v>
      </c>
      <c r="L15" s="33" t="s">
        <v>4</v>
      </c>
      <c r="M15" s="33" t="s">
        <v>1</v>
      </c>
      <c r="N15" s="34" t="s">
        <v>3</v>
      </c>
      <c r="O15" s="35">
        <f>O16+O59</f>
        <v>692028574.97000003</v>
      </c>
      <c r="P15" s="35">
        <f t="shared" ref="P15:Q15" si="0">P16+P59</f>
        <v>677675808.55999994</v>
      </c>
      <c r="Q15" s="35">
        <f t="shared" si="0"/>
        <v>640005906.15999997</v>
      </c>
      <c r="R15" s="12">
        <v>0</v>
      </c>
      <c r="S15" s="8" t="s">
        <v>9</v>
      </c>
    </row>
    <row r="16" spans="1:22" ht="69.599999999999994" customHeight="1" x14ac:dyDescent="0.35">
      <c r="A16" s="4"/>
      <c r="B16" s="14"/>
      <c r="C16" s="58" t="s">
        <v>22</v>
      </c>
      <c r="D16" s="58"/>
      <c r="E16" s="58"/>
      <c r="F16" s="13" t="s">
        <v>8</v>
      </c>
      <c r="G16" s="32" t="s">
        <v>21</v>
      </c>
      <c r="H16" s="33" t="s">
        <v>6</v>
      </c>
      <c r="I16" s="33" t="s">
        <v>5</v>
      </c>
      <c r="J16" s="33" t="s">
        <v>4</v>
      </c>
      <c r="K16" s="33" t="s">
        <v>3</v>
      </c>
      <c r="L16" s="33" t="s">
        <v>4</v>
      </c>
      <c r="M16" s="33" t="s">
        <v>1</v>
      </c>
      <c r="N16" s="34" t="s">
        <v>3</v>
      </c>
      <c r="O16" s="35">
        <f>O17+O39+O48+O22</f>
        <v>692003574.97000003</v>
      </c>
      <c r="P16" s="35">
        <f t="shared" ref="P16:Q16" si="1">P17+P39+P48+P22</f>
        <v>677675808.55999994</v>
      </c>
      <c r="Q16" s="35">
        <f t="shared" si="1"/>
        <v>640005906.15999997</v>
      </c>
      <c r="R16" s="12">
        <v>0</v>
      </c>
      <c r="S16" s="8" t="s">
        <v>9</v>
      </c>
    </row>
    <row r="17" spans="1:19" ht="42" customHeight="1" x14ac:dyDescent="0.35">
      <c r="A17" s="4"/>
      <c r="B17" s="11"/>
      <c r="C17" s="14"/>
      <c r="D17" s="58" t="s">
        <v>20</v>
      </c>
      <c r="E17" s="58"/>
      <c r="F17" s="13" t="s">
        <v>17</v>
      </c>
      <c r="G17" s="32" t="s">
        <v>43</v>
      </c>
      <c r="H17" s="33" t="s">
        <v>6</v>
      </c>
      <c r="I17" s="33" t="s">
        <v>5</v>
      </c>
      <c r="J17" s="33">
        <v>10</v>
      </c>
      <c r="K17" s="33" t="s">
        <v>3</v>
      </c>
      <c r="L17" s="33" t="s">
        <v>4</v>
      </c>
      <c r="M17" s="33" t="s">
        <v>1</v>
      </c>
      <c r="N17" s="34" t="s">
        <v>53</v>
      </c>
      <c r="O17" s="35">
        <f>O18+O20</f>
        <v>118019903.54000001</v>
      </c>
      <c r="P17" s="35">
        <f t="shared" ref="P17:Q17" si="2">P18+P20</f>
        <v>46256355</v>
      </c>
      <c r="Q17" s="35">
        <f t="shared" si="2"/>
        <v>25541048</v>
      </c>
      <c r="R17" s="12">
        <v>0</v>
      </c>
      <c r="S17" s="8" t="s">
        <v>9</v>
      </c>
    </row>
    <row r="18" spans="1:19" ht="40.5" customHeight="1" x14ac:dyDescent="0.35">
      <c r="A18" s="4"/>
      <c r="B18" s="22"/>
      <c r="C18" s="14"/>
      <c r="D18" s="22"/>
      <c r="E18" s="22"/>
      <c r="F18" s="13"/>
      <c r="G18" s="32" t="s">
        <v>31</v>
      </c>
      <c r="H18" s="34">
        <v>2</v>
      </c>
      <c r="I18" s="34" t="s">
        <v>5</v>
      </c>
      <c r="J18" s="34" t="s">
        <v>41</v>
      </c>
      <c r="K18" s="34" t="s">
        <v>18</v>
      </c>
      <c r="L18" s="34" t="s">
        <v>4</v>
      </c>
      <c r="M18" s="34" t="s">
        <v>1</v>
      </c>
      <c r="N18" s="34" t="s">
        <v>53</v>
      </c>
      <c r="O18" s="35">
        <f>O19</f>
        <v>117958758</v>
      </c>
      <c r="P18" s="35">
        <f>P19</f>
        <v>46256355</v>
      </c>
      <c r="Q18" s="35">
        <f>Q19</f>
        <v>25541048</v>
      </c>
      <c r="R18" s="12"/>
      <c r="S18" s="8"/>
    </row>
    <row r="19" spans="1:19" ht="79.5" customHeight="1" x14ac:dyDescent="0.35">
      <c r="A19" s="4"/>
      <c r="B19" s="11"/>
      <c r="C19" s="11"/>
      <c r="D19" s="11"/>
      <c r="E19" s="11"/>
      <c r="F19" s="11" t="s">
        <v>19</v>
      </c>
      <c r="G19" s="36" t="s">
        <v>54</v>
      </c>
      <c r="H19" s="30" t="s">
        <v>6</v>
      </c>
      <c r="I19" s="30" t="s">
        <v>5</v>
      </c>
      <c r="J19" s="37" t="s">
        <v>41</v>
      </c>
      <c r="K19" s="37" t="s">
        <v>18</v>
      </c>
      <c r="L19" s="30" t="s">
        <v>2</v>
      </c>
      <c r="M19" s="30" t="s">
        <v>1</v>
      </c>
      <c r="N19" s="37" t="s">
        <v>53</v>
      </c>
      <c r="O19" s="35">
        <v>117958758</v>
      </c>
      <c r="P19" s="35">
        <v>46256355</v>
      </c>
      <c r="Q19" s="35">
        <v>25541048</v>
      </c>
      <c r="R19" s="9">
        <v>1</v>
      </c>
      <c r="S19" s="8" t="s">
        <v>9</v>
      </c>
    </row>
    <row r="20" spans="1:19" ht="58.8" customHeight="1" x14ac:dyDescent="0.35">
      <c r="A20" s="4"/>
      <c r="B20" s="47"/>
      <c r="C20" s="14"/>
      <c r="D20" s="47"/>
      <c r="E20" s="47"/>
      <c r="F20" s="13"/>
      <c r="G20" s="32" t="s">
        <v>73</v>
      </c>
      <c r="H20" s="48" t="s">
        <v>6</v>
      </c>
      <c r="I20" s="48" t="s">
        <v>5</v>
      </c>
      <c r="J20" s="53" t="s">
        <v>70</v>
      </c>
      <c r="K20" s="53" t="s">
        <v>71</v>
      </c>
      <c r="L20" s="53" t="s">
        <v>4</v>
      </c>
      <c r="M20" s="48" t="s">
        <v>1</v>
      </c>
      <c r="N20" s="37" t="s">
        <v>53</v>
      </c>
      <c r="O20" s="35">
        <f>O21</f>
        <v>61145.54</v>
      </c>
      <c r="P20" s="35">
        <f t="shared" ref="P20:Q20" si="3">P21</f>
        <v>0</v>
      </c>
      <c r="Q20" s="35">
        <f t="shared" si="3"/>
        <v>0</v>
      </c>
      <c r="R20" s="12"/>
      <c r="S20" s="8"/>
    </row>
    <row r="21" spans="1:19" ht="79.5" customHeight="1" x14ac:dyDescent="0.35">
      <c r="A21" s="4"/>
      <c r="B21" s="47"/>
      <c r="C21" s="14"/>
      <c r="D21" s="47"/>
      <c r="E21" s="47"/>
      <c r="F21" s="13"/>
      <c r="G21" s="32" t="s">
        <v>72</v>
      </c>
      <c r="H21" s="48" t="s">
        <v>6</v>
      </c>
      <c r="I21" s="48" t="s">
        <v>5</v>
      </c>
      <c r="J21" s="53" t="s">
        <v>70</v>
      </c>
      <c r="K21" s="53" t="s">
        <v>71</v>
      </c>
      <c r="L21" s="48" t="s">
        <v>2</v>
      </c>
      <c r="M21" s="48" t="s">
        <v>1</v>
      </c>
      <c r="N21" s="37" t="s">
        <v>53</v>
      </c>
      <c r="O21" s="35">
        <v>61145.54</v>
      </c>
      <c r="P21" s="35">
        <v>0</v>
      </c>
      <c r="Q21" s="35">
        <v>0</v>
      </c>
      <c r="R21" s="12"/>
      <c r="S21" s="8"/>
    </row>
    <row r="22" spans="1:19" ht="66" customHeight="1" x14ac:dyDescent="0.35">
      <c r="A22" s="4"/>
      <c r="B22" s="47"/>
      <c r="C22" s="14"/>
      <c r="D22" s="47"/>
      <c r="E22" s="47"/>
      <c r="F22" s="13"/>
      <c r="G22" s="32" t="s">
        <v>74</v>
      </c>
      <c r="H22" s="34">
        <v>2</v>
      </c>
      <c r="I22" s="54" t="s">
        <v>5</v>
      </c>
      <c r="J22" s="54" t="s">
        <v>75</v>
      </c>
      <c r="K22" s="54" t="s">
        <v>3</v>
      </c>
      <c r="L22" s="54" t="s">
        <v>4</v>
      </c>
      <c r="M22" s="54" t="s">
        <v>1</v>
      </c>
      <c r="N22" s="54" t="s">
        <v>53</v>
      </c>
      <c r="O22" s="35">
        <f>O25+O33+O27+O37+O35+O29+O31+O23</f>
        <v>126658180.34999999</v>
      </c>
      <c r="P22" s="35">
        <f t="shared" ref="P22:Q22" si="4">P25+P33+P27+P37+P35+P29+P31+P23</f>
        <v>207486286.28999999</v>
      </c>
      <c r="Q22" s="35">
        <f t="shared" si="4"/>
        <v>190474753.25</v>
      </c>
      <c r="R22" s="12"/>
      <c r="S22" s="8"/>
    </row>
    <row r="23" spans="1:19" ht="66" customHeight="1" x14ac:dyDescent="0.35">
      <c r="A23" s="4"/>
      <c r="B23" s="56"/>
      <c r="C23" s="14"/>
      <c r="D23" s="56"/>
      <c r="E23" s="56"/>
      <c r="F23" s="13"/>
      <c r="G23" s="32" t="s">
        <v>109</v>
      </c>
      <c r="H23" s="54" t="s">
        <v>6</v>
      </c>
      <c r="I23" s="54" t="s">
        <v>5</v>
      </c>
      <c r="J23" s="54" t="s">
        <v>76</v>
      </c>
      <c r="K23" s="54" t="s">
        <v>107</v>
      </c>
      <c r="L23" s="54" t="s">
        <v>4</v>
      </c>
      <c r="M23" s="54" t="s">
        <v>1</v>
      </c>
      <c r="N23" s="54" t="s">
        <v>53</v>
      </c>
      <c r="O23" s="35">
        <f>O24</f>
        <v>10336461.539999999</v>
      </c>
      <c r="P23" s="35">
        <f t="shared" ref="P23:Q23" si="5">P24</f>
        <v>0</v>
      </c>
      <c r="Q23" s="35">
        <f t="shared" si="5"/>
        <v>0</v>
      </c>
      <c r="R23" s="12"/>
      <c r="S23" s="8"/>
    </row>
    <row r="24" spans="1:19" ht="76.2" customHeight="1" x14ac:dyDescent="0.35">
      <c r="A24" s="4"/>
      <c r="B24" s="56"/>
      <c r="C24" s="14"/>
      <c r="D24" s="56"/>
      <c r="E24" s="56"/>
      <c r="F24" s="13"/>
      <c r="G24" s="32" t="s">
        <v>108</v>
      </c>
      <c r="H24" s="54" t="s">
        <v>6</v>
      </c>
      <c r="I24" s="54" t="s">
        <v>5</v>
      </c>
      <c r="J24" s="54" t="s">
        <v>76</v>
      </c>
      <c r="K24" s="54" t="s">
        <v>107</v>
      </c>
      <c r="L24" s="54" t="s">
        <v>2</v>
      </c>
      <c r="M24" s="54" t="s">
        <v>1</v>
      </c>
      <c r="N24" s="54" t="s">
        <v>53</v>
      </c>
      <c r="O24" s="35">
        <v>10336461.539999999</v>
      </c>
      <c r="P24" s="35">
        <v>0</v>
      </c>
      <c r="Q24" s="35">
        <v>0</v>
      </c>
      <c r="R24" s="12"/>
      <c r="S24" s="8"/>
    </row>
    <row r="25" spans="1:19" ht="114.6" customHeight="1" x14ac:dyDescent="0.35">
      <c r="A25" s="4"/>
      <c r="B25" s="47"/>
      <c r="C25" s="14"/>
      <c r="D25" s="47"/>
      <c r="E25" s="47"/>
      <c r="F25" s="13"/>
      <c r="G25" s="32" t="s">
        <v>78</v>
      </c>
      <c r="H25" s="54" t="s">
        <v>6</v>
      </c>
      <c r="I25" s="54" t="s">
        <v>5</v>
      </c>
      <c r="J25" s="54" t="s">
        <v>76</v>
      </c>
      <c r="K25" s="54" t="s">
        <v>77</v>
      </c>
      <c r="L25" s="54" t="s">
        <v>4</v>
      </c>
      <c r="M25" s="54" t="s">
        <v>1</v>
      </c>
      <c r="N25" s="54" t="s">
        <v>53</v>
      </c>
      <c r="O25" s="35">
        <f>O26</f>
        <v>4087994.15</v>
      </c>
      <c r="P25" s="35">
        <f t="shared" ref="P25:Q25" si="6">P26</f>
        <v>4150021.96</v>
      </c>
      <c r="Q25" s="35">
        <f t="shared" si="6"/>
        <v>4225090.38</v>
      </c>
      <c r="R25" s="12"/>
      <c r="S25" s="8"/>
    </row>
    <row r="26" spans="1:19" ht="129" customHeight="1" x14ac:dyDescent="0.35">
      <c r="A26" s="4"/>
      <c r="B26" s="47"/>
      <c r="C26" s="14"/>
      <c r="D26" s="47"/>
      <c r="E26" s="47"/>
      <c r="F26" s="13"/>
      <c r="G26" s="32" t="s">
        <v>79</v>
      </c>
      <c r="H26" s="54" t="s">
        <v>6</v>
      </c>
      <c r="I26" s="54" t="s">
        <v>5</v>
      </c>
      <c r="J26" s="54" t="s">
        <v>76</v>
      </c>
      <c r="K26" s="54" t="s">
        <v>77</v>
      </c>
      <c r="L26" s="54" t="s">
        <v>2</v>
      </c>
      <c r="M26" s="54" t="s">
        <v>1</v>
      </c>
      <c r="N26" s="54" t="s">
        <v>53</v>
      </c>
      <c r="O26" s="35">
        <v>4087994.15</v>
      </c>
      <c r="P26" s="35">
        <v>4150021.96</v>
      </c>
      <c r="Q26" s="35">
        <v>4225090.38</v>
      </c>
      <c r="R26" s="12"/>
      <c r="S26" s="8"/>
    </row>
    <row r="27" spans="1:19" ht="111.6" customHeight="1" x14ac:dyDescent="0.35">
      <c r="A27" s="4"/>
      <c r="B27" s="47"/>
      <c r="C27" s="14"/>
      <c r="D27" s="47"/>
      <c r="E27" s="47"/>
      <c r="F27" s="13"/>
      <c r="G27" s="32" t="s">
        <v>85</v>
      </c>
      <c r="H27" s="54" t="s">
        <v>6</v>
      </c>
      <c r="I27" s="54" t="s">
        <v>5</v>
      </c>
      <c r="J27" s="54" t="s">
        <v>76</v>
      </c>
      <c r="K27" s="54" t="s">
        <v>83</v>
      </c>
      <c r="L27" s="54" t="s">
        <v>4</v>
      </c>
      <c r="M27" s="54" t="s">
        <v>1</v>
      </c>
      <c r="N27" s="54" t="s">
        <v>53</v>
      </c>
      <c r="O27" s="35">
        <f>O28</f>
        <v>10678437</v>
      </c>
      <c r="P27" s="35">
        <f t="shared" ref="P27:Q27" si="7">P28</f>
        <v>8884348.3300000001</v>
      </c>
      <c r="Q27" s="35">
        <f t="shared" si="7"/>
        <v>8305571.1200000001</v>
      </c>
      <c r="R27" s="12"/>
      <c r="S27" s="8"/>
    </row>
    <row r="28" spans="1:19" ht="113.4" customHeight="1" x14ac:dyDescent="0.35">
      <c r="A28" s="4"/>
      <c r="B28" s="47"/>
      <c r="C28" s="14"/>
      <c r="D28" s="47"/>
      <c r="E28" s="47"/>
      <c r="F28" s="13"/>
      <c r="G28" s="32" t="s">
        <v>84</v>
      </c>
      <c r="H28" s="54" t="s">
        <v>6</v>
      </c>
      <c r="I28" s="54" t="s">
        <v>5</v>
      </c>
      <c r="J28" s="54" t="s">
        <v>76</v>
      </c>
      <c r="K28" s="54" t="s">
        <v>83</v>
      </c>
      <c r="L28" s="54" t="s">
        <v>2</v>
      </c>
      <c r="M28" s="54" t="s">
        <v>1</v>
      </c>
      <c r="N28" s="54" t="s">
        <v>53</v>
      </c>
      <c r="O28" s="35">
        <v>10678437</v>
      </c>
      <c r="P28" s="35">
        <v>8884348.3300000001</v>
      </c>
      <c r="Q28" s="35">
        <v>8305571.1200000001</v>
      </c>
      <c r="R28" s="12"/>
      <c r="S28" s="8"/>
    </row>
    <row r="29" spans="1:19" ht="117.6" customHeight="1" x14ac:dyDescent="0.35">
      <c r="A29" s="4"/>
      <c r="B29" s="55"/>
      <c r="C29" s="14"/>
      <c r="D29" s="55"/>
      <c r="E29" s="55"/>
      <c r="F29" s="13"/>
      <c r="G29" s="32" t="s">
        <v>100</v>
      </c>
      <c r="H29" s="54" t="s">
        <v>6</v>
      </c>
      <c r="I29" s="54" t="s">
        <v>5</v>
      </c>
      <c r="J29" s="54" t="s">
        <v>76</v>
      </c>
      <c r="K29" s="54" t="s">
        <v>99</v>
      </c>
      <c r="L29" s="54" t="s">
        <v>4</v>
      </c>
      <c r="M29" s="54" t="s">
        <v>1</v>
      </c>
      <c r="N29" s="54" t="s">
        <v>53</v>
      </c>
      <c r="O29" s="35">
        <f>O30</f>
        <v>0</v>
      </c>
      <c r="P29" s="35">
        <f t="shared" ref="P29:Q29" si="8">P30</f>
        <v>0</v>
      </c>
      <c r="Q29" s="35">
        <f t="shared" si="8"/>
        <v>63892755.109999999</v>
      </c>
      <c r="R29" s="12"/>
      <c r="S29" s="8"/>
    </row>
    <row r="30" spans="1:19" ht="135" customHeight="1" x14ac:dyDescent="0.35">
      <c r="A30" s="4"/>
      <c r="B30" s="55"/>
      <c r="C30" s="14"/>
      <c r="D30" s="55"/>
      <c r="E30" s="55"/>
      <c r="F30" s="13"/>
      <c r="G30" s="32" t="s">
        <v>98</v>
      </c>
      <c r="H30" s="54" t="s">
        <v>6</v>
      </c>
      <c r="I30" s="54" t="s">
        <v>5</v>
      </c>
      <c r="J30" s="54" t="s">
        <v>76</v>
      </c>
      <c r="K30" s="54" t="s">
        <v>99</v>
      </c>
      <c r="L30" s="54" t="s">
        <v>2</v>
      </c>
      <c r="M30" s="54" t="s">
        <v>1</v>
      </c>
      <c r="N30" s="54" t="s">
        <v>53</v>
      </c>
      <c r="O30" s="35">
        <v>0</v>
      </c>
      <c r="P30" s="35">
        <v>0</v>
      </c>
      <c r="Q30" s="35">
        <v>63892755.109999999</v>
      </c>
      <c r="R30" s="12"/>
      <c r="S30" s="8"/>
    </row>
    <row r="31" spans="1:19" ht="92.4" customHeight="1" x14ac:dyDescent="0.35">
      <c r="A31" s="4"/>
      <c r="B31" s="56"/>
      <c r="C31" s="14"/>
      <c r="D31" s="56"/>
      <c r="E31" s="56"/>
      <c r="F31" s="13"/>
      <c r="G31" s="32" t="s">
        <v>106</v>
      </c>
      <c r="H31" s="54" t="s">
        <v>6</v>
      </c>
      <c r="I31" s="54" t="s">
        <v>5</v>
      </c>
      <c r="J31" s="54" t="s">
        <v>76</v>
      </c>
      <c r="K31" s="54" t="s">
        <v>104</v>
      </c>
      <c r="L31" s="54" t="s">
        <v>4</v>
      </c>
      <c r="M31" s="54" t="s">
        <v>1</v>
      </c>
      <c r="N31" s="54" t="s">
        <v>53</v>
      </c>
      <c r="O31" s="35">
        <f>O32</f>
        <v>1706589.19</v>
      </c>
      <c r="P31" s="35">
        <f t="shared" ref="P31:Q31" si="9">P32</f>
        <v>0</v>
      </c>
      <c r="Q31" s="35">
        <f t="shared" si="9"/>
        <v>0</v>
      </c>
      <c r="R31" s="12"/>
      <c r="S31" s="8"/>
    </row>
    <row r="32" spans="1:19" ht="98.4" customHeight="1" x14ac:dyDescent="0.35">
      <c r="A32" s="4"/>
      <c r="B32" s="56"/>
      <c r="C32" s="14"/>
      <c r="D32" s="56"/>
      <c r="E32" s="56"/>
      <c r="F32" s="13"/>
      <c r="G32" s="32" t="s">
        <v>105</v>
      </c>
      <c r="H32" s="54" t="s">
        <v>6</v>
      </c>
      <c r="I32" s="54" t="s">
        <v>5</v>
      </c>
      <c r="J32" s="54" t="s">
        <v>76</v>
      </c>
      <c r="K32" s="54" t="s">
        <v>104</v>
      </c>
      <c r="L32" s="54" t="s">
        <v>2</v>
      </c>
      <c r="M32" s="54" t="s">
        <v>1</v>
      </c>
      <c r="N32" s="54" t="s">
        <v>53</v>
      </c>
      <c r="O32" s="35">
        <v>1706589.19</v>
      </c>
      <c r="P32" s="35">
        <v>0</v>
      </c>
      <c r="Q32" s="35">
        <v>0</v>
      </c>
      <c r="R32" s="12"/>
      <c r="S32" s="8"/>
    </row>
    <row r="33" spans="1:22" ht="41.4" customHeight="1" x14ac:dyDescent="0.35">
      <c r="A33" s="4"/>
      <c r="B33" s="47"/>
      <c r="C33" s="14"/>
      <c r="D33" s="47"/>
      <c r="E33" s="47"/>
      <c r="F33" s="13"/>
      <c r="G33" s="32" t="s">
        <v>82</v>
      </c>
      <c r="H33" s="54" t="s">
        <v>6</v>
      </c>
      <c r="I33" s="54" t="s">
        <v>5</v>
      </c>
      <c r="J33" s="54" t="s">
        <v>76</v>
      </c>
      <c r="K33" s="54" t="s">
        <v>80</v>
      </c>
      <c r="L33" s="54" t="s">
        <v>4</v>
      </c>
      <c r="M33" s="54" t="s">
        <v>1</v>
      </c>
      <c r="N33" s="54" t="s">
        <v>53</v>
      </c>
      <c r="O33" s="35">
        <f>O34</f>
        <v>121490.92</v>
      </c>
      <c r="P33" s="35">
        <f t="shared" ref="P33:Q33" si="10">P34</f>
        <v>0</v>
      </c>
      <c r="Q33" s="35">
        <f t="shared" si="10"/>
        <v>0</v>
      </c>
      <c r="R33" s="12"/>
      <c r="S33" s="8"/>
    </row>
    <row r="34" spans="1:22" ht="48.6" customHeight="1" x14ac:dyDescent="0.35">
      <c r="A34" s="4"/>
      <c r="B34" s="47"/>
      <c r="C34" s="14"/>
      <c r="D34" s="47"/>
      <c r="E34" s="47"/>
      <c r="F34" s="13"/>
      <c r="G34" s="32" t="s">
        <v>81</v>
      </c>
      <c r="H34" s="54" t="s">
        <v>6</v>
      </c>
      <c r="I34" s="54" t="s">
        <v>5</v>
      </c>
      <c r="J34" s="54" t="s">
        <v>76</v>
      </c>
      <c r="K34" s="54" t="s">
        <v>80</v>
      </c>
      <c r="L34" s="54" t="s">
        <v>2</v>
      </c>
      <c r="M34" s="54" t="s">
        <v>1</v>
      </c>
      <c r="N34" s="54" t="s">
        <v>53</v>
      </c>
      <c r="O34" s="35">
        <v>121490.92</v>
      </c>
      <c r="P34" s="35">
        <v>0</v>
      </c>
      <c r="Q34" s="35">
        <v>0</v>
      </c>
      <c r="R34" s="12"/>
      <c r="S34" s="8"/>
    </row>
    <row r="35" spans="1:22" ht="61.2" customHeight="1" x14ac:dyDescent="0.35">
      <c r="A35" s="4"/>
      <c r="B35" s="49"/>
      <c r="C35" s="14"/>
      <c r="D35" s="49"/>
      <c r="E35" s="49"/>
      <c r="F35" s="13"/>
      <c r="G35" s="32" t="s">
        <v>92</v>
      </c>
      <c r="H35" s="54" t="s">
        <v>6</v>
      </c>
      <c r="I35" s="54" t="s">
        <v>5</v>
      </c>
      <c r="J35" s="54" t="s">
        <v>76</v>
      </c>
      <c r="K35" s="54" t="s">
        <v>90</v>
      </c>
      <c r="L35" s="54" t="s">
        <v>4</v>
      </c>
      <c r="M35" s="54" t="s">
        <v>1</v>
      </c>
      <c r="N35" s="54" t="s">
        <v>53</v>
      </c>
      <c r="O35" s="35">
        <f>O36</f>
        <v>0</v>
      </c>
      <c r="P35" s="35">
        <f t="shared" ref="P35:S35" si="11">P36</f>
        <v>86247500</v>
      </c>
      <c r="Q35" s="35">
        <f t="shared" si="11"/>
        <v>71786363.640000001</v>
      </c>
      <c r="R35" s="35">
        <f t="shared" si="11"/>
        <v>0</v>
      </c>
      <c r="S35" s="35">
        <f t="shared" si="11"/>
        <v>0</v>
      </c>
    </row>
    <row r="36" spans="1:22" ht="78" customHeight="1" x14ac:dyDescent="0.35">
      <c r="A36" s="4"/>
      <c r="B36" s="49"/>
      <c r="C36" s="14"/>
      <c r="D36" s="49"/>
      <c r="E36" s="49"/>
      <c r="F36" s="13"/>
      <c r="G36" s="32" t="s">
        <v>91</v>
      </c>
      <c r="H36" s="54" t="s">
        <v>6</v>
      </c>
      <c r="I36" s="54" t="s">
        <v>5</v>
      </c>
      <c r="J36" s="54" t="s">
        <v>76</v>
      </c>
      <c r="K36" s="54" t="s">
        <v>90</v>
      </c>
      <c r="L36" s="54" t="s">
        <v>2</v>
      </c>
      <c r="M36" s="54" t="s">
        <v>1</v>
      </c>
      <c r="N36" s="54" t="s">
        <v>53</v>
      </c>
      <c r="O36" s="35">
        <v>0</v>
      </c>
      <c r="P36" s="35">
        <v>86247500</v>
      </c>
      <c r="Q36" s="35">
        <v>71786363.640000001</v>
      </c>
      <c r="R36" s="12"/>
      <c r="S36" s="8"/>
    </row>
    <row r="37" spans="1:22" ht="26.4" customHeight="1" x14ac:dyDescent="0.35">
      <c r="A37" s="4"/>
      <c r="B37" s="47"/>
      <c r="C37" s="14"/>
      <c r="D37" s="47"/>
      <c r="E37" s="47"/>
      <c r="F37" s="13"/>
      <c r="G37" s="32" t="s">
        <v>89</v>
      </c>
      <c r="H37" s="54" t="s">
        <v>6</v>
      </c>
      <c r="I37" s="54" t="s">
        <v>5</v>
      </c>
      <c r="J37" s="54" t="s">
        <v>86</v>
      </c>
      <c r="K37" s="54" t="s">
        <v>87</v>
      </c>
      <c r="L37" s="54" t="s">
        <v>4</v>
      </c>
      <c r="M37" s="54" t="s">
        <v>1</v>
      </c>
      <c r="N37" s="54" t="s">
        <v>53</v>
      </c>
      <c r="O37" s="35">
        <f>O38</f>
        <v>99727207.549999997</v>
      </c>
      <c r="P37" s="35">
        <f t="shared" ref="P37:Q37" si="12">P38</f>
        <v>108204416</v>
      </c>
      <c r="Q37" s="35">
        <f t="shared" si="12"/>
        <v>42264973</v>
      </c>
      <c r="R37" s="12"/>
      <c r="S37" s="8"/>
    </row>
    <row r="38" spans="1:22" ht="42.6" customHeight="1" x14ac:dyDescent="0.35">
      <c r="A38" s="4"/>
      <c r="B38" s="47"/>
      <c r="C38" s="14"/>
      <c r="D38" s="47"/>
      <c r="E38" s="47"/>
      <c r="F38" s="13"/>
      <c r="G38" s="32" t="s">
        <v>88</v>
      </c>
      <c r="H38" s="54" t="s">
        <v>6</v>
      </c>
      <c r="I38" s="54" t="s">
        <v>5</v>
      </c>
      <c r="J38" s="54" t="s">
        <v>86</v>
      </c>
      <c r="K38" s="54" t="s">
        <v>87</v>
      </c>
      <c r="L38" s="54" t="s">
        <v>2</v>
      </c>
      <c r="M38" s="54" t="s">
        <v>1</v>
      </c>
      <c r="N38" s="54" t="s">
        <v>53</v>
      </c>
      <c r="O38" s="35">
        <v>99727207.549999997</v>
      </c>
      <c r="P38" s="35">
        <v>108204416</v>
      </c>
      <c r="Q38" s="35">
        <v>42264973</v>
      </c>
      <c r="R38" s="12"/>
      <c r="S38" s="8"/>
    </row>
    <row r="39" spans="1:22" ht="37.5" customHeight="1" x14ac:dyDescent="0.35">
      <c r="A39" s="4"/>
      <c r="B39" s="11"/>
      <c r="C39" s="14"/>
      <c r="D39" s="58" t="s">
        <v>16</v>
      </c>
      <c r="E39" s="58"/>
      <c r="F39" s="13" t="s">
        <v>12</v>
      </c>
      <c r="G39" s="32" t="s">
        <v>42</v>
      </c>
      <c r="H39" s="33" t="s">
        <v>6</v>
      </c>
      <c r="I39" s="33" t="s">
        <v>5</v>
      </c>
      <c r="J39" s="33">
        <v>30</v>
      </c>
      <c r="K39" s="33" t="s">
        <v>3</v>
      </c>
      <c r="L39" s="33" t="s">
        <v>4</v>
      </c>
      <c r="M39" s="33" t="s">
        <v>1</v>
      </c>
      <c r="N39" s="34" t="s">
        <v>53</v>
      </c>
      <c r="O39" s="35">
        <f>O40+O42+O44+O46</f>
        <v>404064445.06</v>
      </c>
      <c r="P39" s="35">
        <f t="shared" ref="P39:Q39" si="13">P40+P42+P44+P46</f>
        <v>379628051.25</v>
      </c>
      <c r="Q39" s="35">
        <f t="shared" si="13"/>
        <v>379684988.88999999</v>
      </c>
      <c r="R39" s="12">
        <v>0</v>
      </c>
      <c r="S39" s="8" t="s">
        <v>9</v>
      </c>
    </row>
    <row r="40" spans="1:22" ht="54.75" customHeight="1" x14ac:dyDescent="0.35">
      <c r="A40" s="4"/>
      <c r="B40" s="22"/>
      <c r="C40" s="22"/>
      <c r="D40" s="22"/>
      <c r="E40" s="22"/>
      <c r="F40" s="22"/>
      <c r="G40" s="36" t="s">
        <v>32</v>
      </c>
      <c r="H40" s="37" t="s">
        <v>6</v>
      </c>
      <c r="I40" s="37" t="s">
        <v>5</v>
      </c>
      <c r="J40" s="37" t="s">
        <v>40</v>
      </c>
      <c r="K40" s="37" t="s">
        <v>13</v>
      </c>
      <c r="L40" s="37" t="s">
        <v>4</v>
      </c>
      <c r="M40" s="37" t="s">
        <v>1</v>
      </c>
      <c r="N40" s="37" t="s">
        <v>53</v>
      </c>
      <c r="O40" s="35">
        <f>O41</f>
        <v>383872410.74000001</v>
      </c>
      <c r="P40" s="35">
        <f>P41</f>
        <v>358607620.25</v>
      </c>
      <c r="Q40" s="35">
        <f>Q41</f>
        <v>358701514.25</v>
      </c>
      <c r="R40" s="9"/>
      <c r="S40" s="8"/>
    </row>
    <row r="41" spans="1:22" ht="78" customHeight="1" x14ac:dyDescent="0.35">
      <c r="A41" s="4"/>
      <c r="B41" s="11"/>
      <c r="C41" s="11"/>
      <c r="D41" s="11"/>
      <c r="E41" s="11"/>
      <c r="F41" s="11" t="s">
        <v>15</v>
      </c>
      <c r="G41" s="36" t="s">
        <v>14</v>
      </c>
      <c r="H41" s="30" t="s">
        <v>6</v>
      </c>
      <c r="I41" s="30" t="s">
        <v>5</v>
      </c>
      <c r="J41" s="30">
        <v>30</v>
      </c>
      <c r="K41" s="30" t="s">
        <v>13</v>
      </c>
      <c r="L41" s="30" t="s">
        <v>2</v>
      </c>
      <c r="M41" s="30" t="s">
        <v>1</v>
      </c>
      <c r="N41" s="37" t="s">
        <v>53</v>
      </c>
      <c r="O41" s="35">
        <v>383872410.74000001</v>
      </c>
      <c r="P41" s="35">
        <v>358607620.25</v>
      </c>
      <c r="Q41" s="35">
        <v>358701514.25</v>
      </c>
      <c r="R41" s="9">
        <v>24</v>
      </c>
      <c r="S41" s="8" t="s">
        <v>9</v>
      </c>
      <c r="T41" s="18"/>
      <c r="U41" s="18"/>
      <c r="V41" s="18"/>
    </row>
    <row r="42" spans="1:22" ht="96.75" customHeight="1" x14ac:dyDescent="0.35">
      <c r="A42" s="4"/>
      <c r="B42" s="23"/>
      <c r="C42" s="14"/>
      <c r="D42" s="23"/>
      <c r="E42" s="23"/>
      <c r="F42" s="13"/>
      <c r="G42" s="32" t="s">
        <v>57</v>
      </c>
      <c r="H42" s="34" t="s">
        <v>6</v>
      </c>
      <c r="I42" s="34" t="s">
        <v>5</v>
      </c>
      <c r="J42" s="34" t="s">
        <v>40</v>
      </c>
      <c r="K42" s="34" t="s">
        <v>27</v>
      </c>
      <c r="L42" s="34" t="s">
        <v>4</v>
      </c>
      <c r="M42" s="34" t="s">
        <v>1</v>
      </c>
      <c r="N42" s="34" t="s">
        <v>53</v>
      </c>
      <c r="O42" s="35">
        <f>O43</f>
        <v>19282136</v>
      </c>
      <c r="P42" s="35">
        <f>P43</f>
        <v>19422076</v>
      </c>
      <c r="Q42" s="35">
        <f>Q43</f>
        <v>19422076</v>
      </c>
      <c r="R42" s="12"/>
      <c r="S42" s="8"/>
      <c r="T42" s="18"/>
      <c r="U42" s="18"/>
      <c r="V42" s="18"/>
    </row>
    <row r="43" spans="1:22" ht="119.25" customHeight="1" x14ac:dyDescent="0.35">
      <c r="A43" s="4"/>
      <c r="B43" s="19"/>
      <c r="C43" s="14"/>
      <c r="D43" s="19"/>
      <c r="E43" s="19"/>
      <c r="F43" s="13"/>
      <c r="G43" s="32" t="s">
        <v>58</v>
      </c>
      <c r="H43" s="34" t="s">
        <v>6</v>
      </c>
      <c r="I43" s="34" t="s">
        <v>5</v>
      </c>
      <c r="J43" s="34" t="s">
        <v>40</v>
      </c>
      <c r="K43" s="34" t="s">
        <v>27</v>
      </c>
      <c r="L43" s="34" t="s">
        <v>2</v>
      </c>
      <c r="M43" s="34" t="s">
        <v>1</v>
      </c>
      <c r="N43" s="34" t="s">
        <v>53</v>
      </c>
      <c r="O43" s="35">
        <v>19282136</v>
      </c>
      <c r="P43" s="35">
        <v>19422076</v>
      </c>
      <c r="Q43" s="35">
        <v>19422076</v>
      </c>
      <c r="R43" s="12"/>
      <c r="S43" s="8"/>
      <c r="T43" s="18"/>
      <c r="U43" s="18"/>
      <c r="V43" s="18"/>
    </row>
    <row r="44" spans="1:22" ht="137.25" customHeight="1" x14ac:dyDescent="0.35">
      <c r="A44" s="4"/>
      <c r="B44" s="23"/>
      <c r="C44" s="14"/>
      <c r="D44" s="23"/>
      <c r="E44" s="23"/>
      <c r="F44" s="13"/>
      <c r="G44" s="32" t="s">
        <v>33</v>
      </c>
      <c r="H44" s="34" t="s">
        <v>6</v>
      </c>
      <c r="I44" s="34" t="s">
        <v>5</v>
      </c>
      <c r="J44" s="34" t="s">
        <v>40</v>
      </c>
      <c r="K44" s="34" t="s">
        <v>28</v>
      </c>
      <c r="L44" s="34" t="s">
        <v>4</v>
      </c>
      <c r="M44" s="34" t="s">
        <v>1</v>
      </c>
      <c r="N44" s="34" t="s">
        <v>53</v>
      </c>
      <c r="O44" s="35">
        <f>O45</f>
        <v>909436</v>
      </c>
      <c r="P44" s="35">
        <f>P45</f>
        <v>1501074</v>
      </c>
      <c r="Q44" s="35">
        <f>Q45</f>
        <v>1560930</v>
      </c>
      <c r="R44" s="12"/>
      <c r="S44" s="8"/>
      <c r="T44" s="18"/>
      <c r="U44" s="18"/>
      <c r="V44" s="18"/>
    </row>
    <row r="45" spans="1:22" ht="133.80000000000001" customHeight="1" x14ac:dyDescent="0.35">
      <c r="A45" s="4"/>
      <c r="B45" s="19"/>
      <c r="C45" s="14"/>
      <c r="D45" s="19"/>
      <c r="E45" s="19"/>
      <c r="F45" s="13"/>
      <c r="G45" s="32" t="s">
        <v>29</v>
      </c>
      <c r="H45" s="34" t="s">
        <v>6</v>
      </c>
      <c r="I45" s="34" t="s">
        <v>5</v>
      </c>
      <c r="J45" s="34" t="s">
        <v>40</v>
      </c>
      <c r="K45" s="34" t="s">
        <v>28</v>
      </c>
      <c r="L45" s="34" t="s">
        <v>2</v>
      </c>
      <c r="M45" s="34" t="s">
        <v>1</v>
      </c>
      <c r="N45" s="34" t="s">
        <v>53</v>
      </c>
      <c r="O45" s="35">
        <v>909436</v>
      </c>
      <c r="P45" s="35">
        <v>1501074</v>
      </c>
      <c r="Q45" s="35">
        <v>1560930</v>
      </c>
      <c r="R45" s="12"/>
      <c r="S45" s="8"/>
      <c r="T45" s="18"/>
      <c r="U45" s="18"/>
      <c r="V45" s="18"/>
    </row>
    <row r="46" spans="1:22" ht="99" customHeight="1" x14ac:dyDescent="0.35">
      <c r="A46" s="4"/>
      <c r="B46" s="26"/>
      <c r="C46" s="14"/>
      <c r="D46" s="26"/>
      <c r="E46" s="26"/>
      <c r="F46" s="13"/>
      <c r="G46" s="46" t="s">
        <v>38</v>
      </c>
      <c r="H46" s="34" t="s">
        <v>6</v>
      </c>
      <c r="I46" s="34" t="s">
        <v>5</v>
      </c>
      <c r="J46" s="34" t="s">
        <v>36</v>
      </c>
      <c r="K46" s="34" t="s">
        <v>37</v>
      </c>
      <c r="L46" s="34" t="s">
        <v>4</v>
      </c>
      <c r="M46" s="34" t="s">
        <v>1</v>
      </c>
      <c r="N46" s="34" t="s">
        <v>53</v>
      </c>
      <c r="O46" s="35">
        <f>O47</f>
        <v>462.32</v>
      </c>
      <c r="P46" s="35">
        <f t="shared" ref="P46:Q46" si="14">P47</f>
        <v>97281</v>
      </c>
      <c r="Q46" s="35">
        <f t="shared" si="14"/>
        <v>468.64</v>
      </c>
      <c r="R46" s="27"/>
      <c r="S46" s="8"/>
      <c r="T46" s="18"/>
      <c r="U46" s="18"/>
      <c r="V46" s="18"/>
    </row>
    <row r="47" spans="1:22" ht="117" customHeight="1" x14ac:dyDescent="0.35">
      <c r="A47" s="4"/>
      <c r="B47" s="26"/>
      <c r="C47" s="14"/>
      <c r="D47" s="26"/>
      <c r="E47" s="26"/>
      <c r="F47" s="13"/>
      <c r="G47" s="46" t="s">
        <v>39</v>
      </c>
      <c r="H47" s="34" t="s">
        <v>6</v>
      </c>
      <c r="I47" s="34" t="s">
        <v>5</v>
      </c>
      <c r="J47" s="34" t="s">
        <v>36</v>
      </c>
      <c r="K47" s="34" t="s">
        <v>37</v>
      </c>
      <c r="L47" s="34" t="s">
        <v>2</v>
      </c>
      <c r="M47" s="34" t="s">
        <v>1</v>
      </c>
      <c r="N47" s="34" t="s">
        <v>53</v>
      </c>
      <c r="O47" s="35">
        <v>462.32</v>
      </c>
      <c r="P47" s="35">
        <v>97281</v>
      </c>
      <c r="Q47" s="35">
        <v>468.64</v>
      </c>
      <c r="R47" s="27"/>
      <c r="S47" s="8"/>
      <c r="T47" s="18"/>
      <c r="U47" s="18"/>
      <c r="V47" s="18"/>
    </row>
    <row r="48" spans="1:22" ht="22.5" customHeight="1" x14ac:dyDescent="0.35">
      <c r="A48" s="4"/>
      <c r="B48" s="11"/>
      <c r="C48" s="14"/>
      <c r="D48" s="58" t="s">
        <v>11</v>
      </c>
      <c r="E48" s="58"/>
      <c r="F48" s="13" t="s">
        <v>8</v>
      </c>
      <c r="G48" s="32" t="s">
        <v>55</v>
      </c>
      <c r="H48" s="33" t="s">
        <v>6</v>
      </c>
      <c r="I48" s="33" t="s">
        <v>5</v>
      </c>
      <c r="J48" s="33">
        <v>40</v>
      </c>
      <c r="K48" s="33" t="s">
        <v>3</v>
      </c>
      <c r="L48" s="33" t="s">
        <v>4</v>
      </c>
      <c r="M48" s="33" t="s">
        <v>1</v>
      </c>
      <c r="N48" s="34" t="s">
        <v>53</v>
      </c>
      <c r="O48" s="35">
        <f>O49+O55+O53+O57</f>
        <v>43261046.019999996</v>
      </c>
      <c r="P48" s="35">
        <f t="shared" ref="P48:Q48" si="15">P49+P55+P53+P57</f>
        <v>44305116.019999996</v>
      </c>
      <c r="Q48" s="35">
        <f t="shared" si="15"/>
        <v>44305116.019999996</v>
      </c>
      <c r="R48" s="24" t="e">
        <f>R50+#REF!+#REF!+#REF!+#REF!</f>
        <v>#REF!</v>
      </c>
      <c r="S48" s="20" t="e">
        <f>S50+#REF!+#REF!+#REF!+#REF!</f>
        <v>#VALUE!</v>
      </c>
    </row>
    <row r="49" spans="1:19" ht="113.25" customHeight="1" x14ac:dyDescent="0.35">
      <c r="A49" s="4"/>
      <c r="B49" s="23"/>
      <c r="C49" s="14"/>
      <c r="D49" s="23"/>
      <c r="E49" s="23"/>
      <c r="F49" s="13"/>
      <c r="G49" s="36" t="s">
        <v>34</v>
      </c>
      <c r="H49" s="34" t="s">
        <v>6</v>
      </c>
      <c r="I49" s="34" t="s">
        <v>5</v>
      </c>
      <c r="J49" s="34" t="s">
        <v>35</v>
      </c>
      <c r="K49" s="34" t="s">
        <v>10</v>
      </c>
      <c r="L49" s="34" t="s">
        <v>4</v>
      </c>
      <c r="M49" s="34" t="s">
        <v>1</v>
      </c>
      <c r="N49" s="34" t="s">
        <v>53</v>
      </c>
      <c r="O49" s="35">
        <f t="shared" ref="O49:Q49" si="16">O50</f>
        <v>12830470.02</v>
      </c>
      <c r="P49" s="35">
        <f t="shared" si="16"/>
        <v>15826470.02</v>
      </c>
      <c r="Q49" s="35">
        <f t="shared" si="16"/>
        <v>15826470.02</v>
      </c>
      <c r="R49" s="24"/>
      <c r="S49" s="25"/>
    </row>
    <row r="50" spans="1:19" ht="111.6" customHeight="1" x14ac:dyDescent="0.35">
      <c r="A50" s="4"/>
      <c r="B50" s="11"/>
      <c r="C50" s="11"/>
      <c r="D50" s="11"/>
      <c r="E50" s="11"/>
      <c r="F50" s="11" t="s">
        <v>8</v>
      </c>
      <c r="G50" s="36" t="s">
        <v>7</v>
      </c>
      <c r="H50" s="30" t="s">
        <v>6</v>
      </c>
      <c r="I50" s="30" t="s">
        <v>5</v>
      </c>
      <c r="J50" s="30">
        <v>40</v>
      </c>
      <c r="K50" s="30" t="s">
        <v>10</v>
      </c>
      <c r="L50" s="30" t="s">
        <v>2</v>
      </c>
      <c r="M50" s="30" t="s">
        <v>1</v>
      </c>
      <c r="N50" s="37" t="s">
        <v>53</v>
      </c>
      <c r="O50" s="35">
        <v>12830470.02</v>
      </c>
      <c r="P50" s="35">
        <v>15826470.02</v>
      </c>
      <c r="Q50" s="35">
        <v>15826470.02</v>
      </c>
      <c r="R50" s="9">
        <v>14</v>
      </c>
      <c r="S50" s="8" t="s">
        <v>9</v>
      </c>
    </row>
    <row r="51" spans="1:19" ht="409.6" hidden="1" customHeight="1" x14ac:dyDescent="0.35">
      <c r="A51" s="5"/>
      <c r="B51" s="7"/>
      <c r="C51" s="7"/>
      <c r="D51" s="7"/>
      <c r="E51" s="7"/>
      <c r="F51" s="7" t="s">
        <v>8</v>
      </c>
      <c r="G51" s="38" t="s">
        <v>7</v>
      </c>
      <c r="H51" s="39" t="s">
        <v>6</v>
      </c>
      <c r="I51" s="40" t="s">
        <v>5</v>
      </c>
      <c r="J51" s="40" t="s">
        <v>4</v>
      </c>
      <c r="K51" s="40" t="s">
        <v>3</v>
      </c>
      <c r="L51" s="40" t="s">
        <v>2</v>
      </c>
      <c r="M51" s="40" t="s">
        <v>1</v>
      </c>
      <c r="N51" s="40"/>
      <c r="O51" s="40"/>
      <c r="P51" s="40"/>
      <c r="Q51" s="41">
        <v>362880999.49000001</v>
      </c>
      <c r="R51" s="6">
        <v>0</v>
      </c>
      <c r="S51" s="3"/>
    </row>
    <row r="52" spans="1:19" ht="409.6" hidden="1" customHeight="1" x14ac:dyDescent="0.35">
      <c r="A52" s="5"/>
      <c r="B52" s="4"/>
      <c r="C52" s="4"/>
      <c r="D52" s="4"/>
      <c r="E52" s="4"/>
      <c r="F52" s="4"/>
      <c r="G52" s="42" t="s">
        <v>0</v>
      </c>
      <c r="H52" s="43"/>
      <c r="I52" s="42"/>
      <c r="J52" s="42"/>
      <c r="K52" s="42"/>
      <c r="L52" s="42"/>
      <c r="M52" s="42"/>
      <c r="N52" s="42"/>
      <c r="O52" s="42"/>
      <c r="P52" s="42"/>
      <c r="Q52" s="44">
        <v>362880999.49000001</v>
      </c>
      <c r="R52" s="2"/>
      <c r="S52" s="2"/>
    </row>
    <row r="53" spans="1:19" ht="254.4" customHeight="1" x14ac:dyDescent="0.35">
      <c r="G53" s="51" t="s">
        <v>69</v>
      </c>
      <c r="H53" s="50" t="s">
        <v>6</v>
      </c>
      <c r="I53" s="50" t="s">
        <v>5</v>
      </c>
      <c r="J53" s="50" t="s">
        <v>63</v>
      </c>
      <c r="K53" s="50" t="s">
        <v>67</v>
      </c>
      <c r="L53" s="50" t="s">
        <v>4</v>
      </c>
      <c r="M53" s="50" t="s">
        <v>1</v>
      </c>
      <c r="N53" s="50" t="s">
        <v>53</v>
      </c>
      <c r="O53" s="52">
        <f>O54</f>
        <v>1347570</v>
      </c>
      <c r="P53" s="52">
        <f>P54</f>
        <v>1347570</v>
      </c>
      <c r="Q53" s="52">
        <f>Q54</f>
        <v>1347570</v>
      </c>
    </row>
    <row r="54" spans="1:19" ht="269.39999999999998" customHeight="1" x14ac:dyDescent="0.35">
      <c r="G54" s="51" t="s">
        <v>68</v>
      </c>
      <c r="H54" s="50" t="s">
        <v>6</v>
      </c>
      <c r="I54" s="50" t="s">
        <v>5</v>
      </c>
      <c r="J54" s="50" t="s">
        <v>63</v>
      </c>
      <c r="K54" s="50" t="s">
        <v>67</v>
      </c>
      <c r="L54" s="50" t="s">
        <v>2</v>
      </c>
      <c r="M54" s="50" t="s">
        <v>1</v>
      </c>
      <c r="N54" s="50" t="s">
        <v>53</v>
      </c>
      <c r="O54" s="52">
        <v>1347570</v>
      </c>
      <c r="P54" s="52">
        <v>1347570</v>
      </c>
      <c r="Q54" s="52">
        <v>1347570</v>
      </c>
    </row>
    <row r="55" spans="1:19" ht="199.8" customHeight="1" x14ac:dyDescent="0.35">
      <c r="G55" s="51" t="s">
        <v>66</v>
      </c>
      <c r="H55" s="50" t="s">
        <v>6</v>
      </c>
      <c r="I55" s="50" t="s">
        <v>5</v>
      </c>
      <c r="J55" s="50" t="s">
        <v>63</v>
      </c>
      <c r="K55" s="50" t="s">
        <v>64</v>
      </c>
      <c r="L55" s="50" t="s">
        <v>4</v>
      </c>
      <c r="M55" s="50" t="s">
        <v>1</v>
      </c>
      <c r="N55" s="50" t="s">
        <v>53</v>
      </c>
      <c r="O55" s="52">
        <f>O56</f>
        <v>27131076</v>
      </c>
      <c r="P55" s="52">
        <f t="shared" ref="P55:Q55" si="17">P56</f>
        <v>27131076</v>
      </c>
      <c r="Q55" s="52">
        <f t="shared" si="17"/>
        <v>27131076</v>
      </c>
    </row>
    <row r="56" spans="1:19" ht="216" x14ac:dyDescent="0.35">
      <c r="G56" s="51" t="s">
        <v>65</v>
      </c>
      <c r="H56" s="50">
        <v>2</v>
      </c>
      <c r="I56" s="50" t="s">
        <v>5</v>
      </c>
      <c r="J56" s="50" t="s">
        <v>63</v>
      </c>
      <c r="K56" s="50" t="s">
        <v>64</v>
      </c>
      <c r="L56" s="50" t="s">
        <v>2</v>
      </c>
      <c r="M56" s="50" t="s">
        <v>1</v>
      </c>
      <c r="N56" s="50" t="s">
        <v>53</v>
      </c>
      <c r="O56" s="52">
        <v>27131076</v>
      </c>
      <c r="P56" s="52">
        <v>27131076</v>
      </c>
      <c r="Q56" s="52">
        <v>27131076</v>
      </c>
    </row>
    <row r="57" spans="1:19" ht="39.6" customHeight="1" x14ac:dyDescent="0.35">
      <c r="G57" s="57" t="s">
        <v>103</v>
      </c>
      <c r="H57" s="50">
        <v>2</v>
      </c>
      <c r="I57" s="50" t="s">
        <v>5</v>
      </c>
      <c r="J57" s="50" t="s">
        <v>101</v>
      </c>
      <c r="K57" s="50" t="s">
        <v>87</v>
      </c>
      <c r="L57" s="50" t="s">
        <v>4</v>
      </c>
      <c r="M57" s="50" t="s">
        <v>1</v>
      </c>
      <c r="N57" s="50" t="s">
        <v>53</v>
      </c>
      <c r="O57" s="52">
        <f>O58</f>
        <v>1951930</v>
      </c>
      <c r="P57" s="52">
        <f t="shared" ref="P57:Q57" si="18">P58</f>
        <v>0</v>
      </c>
      <c r="Q57" s="52">
        <f t="shared" si="18"/>
        <v>0</v>
      </c>
    </row>
    <row r="58" spans="1:19" ht="57" customHeight="1" x14ac:dyDescent="0.35">
      <c r="G58" s="57" t="s">
        <v>102</v>
      </c>
      <c r="H58" s="50">
        <v>2</v>
      </c>
      <c r="I58" s="50" t="s">
        <v>5</v>
      </c>
      <c r="J58" s="50" t="s">
        <v>101</v>
      </c>
      <c r="K58" s="50" t="s">
        <v>87</v>
      </c>
      <c r="L58" s="50" t="s">
        <v>2</v>
      </c>
      <c r="M58" s="50" t="s">
        <v>1</v>
      </c>
      <c r="N58" s="50" t="s">
        <v>53</v>
      </c>
      <c r="O58" s="52">
        <v>1951930</v>
      </c>
      <c r="P58" s="52">
        <v>0</v>
      </c>
      <c r="Q58" s="52">
        <v>0</v>
      </c>
    </row>
    <row r="59" spans="1:19" ht="36" x14ac:dyDescent="0.35">
      <c r="G59" s="51" t="s">
        <v>96</v>
      </c>
      <c r="H59" s="50">
        <v>2</v>
      </c>
      <c r="I59" s="50" t="s">
        <v>93</v>
      </c>
      <c r="J59" s="50" t="s">
        <v>4</v>
      </c>
      <c r="K59" s="50" t="s">
        <v>3</v>
      </c>
      <c r="L59" s="50" t="s">
        <v>4</v>
      </c>
      <c r="M59" s="50" t="s">
        <v>1</v>
      </c>
      <c r="N59" s="50" t="s">
        <v>53</v>
      </c>
      <c r="O59" s="52">
        <f>O60</f>
        <v>25000</v>
      </c>
      <c r="P59" s="52">
        <f t="shared" ref="P59:Q59" si="19">P60</f>
        <v>0</v>
      </c>
      <c r="Q59" s="52">
        <f t="shared" si="19"/>
        <v>0</v>
      </c>
    </row>
    <row r="60" spans="1:19" ht="36" x14ac:dyDescent="0.35">
      <c r="G60" s="51" t="s">
        <v>95</v>
      </c>
      <c r="H60" s="50">
        <v>2</v>
      </c>
      <c r="I60" s="50" t="s">
        <v>93</v>
      </c>
      <c r="J60" s="50" t="s">
        <v>2</v>
      </c>
      <c r="K60" s="50" t="s">
        <v>3</v>
      </c>
      <c r="L60" s="50" t="s">
        <v>2</v>
      </c>
      <c r="M60" s="50" t="s">
        <v>1</v>
      </c>
      <c r="N60" s="50" t="s">
        <v>53</v>
      </c>
      <c r="O60" s="52">
        <f>O61</f>
        <v>25000</v>
      </c>
      <c r="P60" s="52">
        <f t="shared" ref="P60:Q60" si="20">P61</f>
        <v>0</v>
      </c>
      <c r="Q60" s="52">
        <f t="shared" si="20"/>
        <v>0</v>
      </c>
    </row>
    <row r="61" spans="1:19" ht="36" x14ac:dyDescent="0.35">
      <c r="G61" s="51" t="s">
        <v>95</v>
      </c>
      <c r="H61" s="50">
        <v>2</v>
      </c>
      <c r="I61" s="50" t="s">
        <v>93</v>
      </c>
      <c r="J61" s="50" t="s">
        <v>2</v>
      </c>
      <c r="K61" s="50" t="s">
        <v>94</v>
      </c>
      <c r="L61" s="50" t="s">
        <v>2</v>
      </c>
      <c r="M61" s="50" t="s">
        <v>1</v>
      </c>
      <c r="N61" s="50" t="s">
        <v>53</v>
      </c>
      <c r="O61" s="52">
        <v>25000</v>
      </c>
      <c r="P61" s="52">
        <v>0</v>
      </c>
      <c r="Q61" s="52">
        <v>0</v>
      </c>
    </row>
  </sheetData>
  <mergeCells count="17">
    <mergeCell ref="O8:Q8"/>
    <mergeCell ref="M5:Q5"/>
    <mergeCell ref="M4:Q4"/>
    <mergeCell ref="D48:E48"/>
    <mergeCell ref="G9:Q9"/>
    <mergeCell ref="B15:E15"/>
    <mergeCell ref="C16:E16"/>
    <mergeCell ref="D17:E17"/>
    <mergeCell ref="D39:E39"/>
    <mergeCell ref="H12:L12"/>
    <mergeCell ref="G11:G13"/>
    <mergeCell ref="O11:Q11"/>
    <mergeCell ref="O12:O13"/>
    <mergeCell ref="P12:P13"/>
    <mergeCell ref="Q12:Q13"/>
    <mergeCell ref="H11:N11"/>
    <mergeCell ref="M12:N12"/>
  </mergeCells>
  <printOptions horizontalCentered="1"/>
  <pageMargins left="0.19685039370078741" right="0.19685039370078741" top="0.39370078740157483" bottom="0.19685039370078741" header="0.31496062992125984" footer="0"/>
  <pageSetup paperSize="9" scale="57" fitToHeight="0" orientation="portrait" r:id="rId1"/>
  <headerFooter differentFirst="1" scaleWithDoc="0">
    <oddHeader>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№3 Табл.№3</vt:lpstr>
      <vt:lpstr>'Приложение №3 Табл.№3'!Заголовки_для_печати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Uskova</cp:lastModifiedBy>
  <cp:lastPrinted>2025-05-21T11:32:24Z</cp:lastPrinted>
  <dcterms:created xsi:type="dcterms:W3CDTF">2014-11-13T03:17:48Z</dcterms:created>
  <dcterms:modified xsi:type="dcterms:W3CDTF">2025-05-26T08:45:48Z</dcterms:modified>
</cp:coreProperties>
</file>