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6" windowWidth="18192" windowHeight="12840"/>
  </bookViews>
  <sheets>
    <sheet name="Приложение №2 Табл.№2" sheetId="2" r:id="rId1"/>
  </sheets>
  <definedNames>
    <definedName name="_xlnm.Print_Titles" localSheetId="0">'Приложение №2 Табл.№2'!$13:$13</definedName>
  </definedNames>
  <calcPr calcId="145621" iterateDelta="1E-4"/>
</workbook>
</file>

<file path=xl/calcChain.xml><?xml version="1.0" encoding="utf-8"?>
<calcChain xmlns="http://schemas.openxmlformats.org/spreadsheetml/2006/main">
  <c r="P106" i="2" l="1"/>
  <c r="Q106" i="2"/>
  <c r="P107" i="2"/>
  <c r="Q107" i="2"/>
  <c r="O107" i="2"/>
  <c r="O106" i="2" s="1"/>
  <c r="P16" i="2" l="1"/>
  <c r="Q16" i="2"/>
  <c r="O16" i="2"/>
  <c r="P29" i="2" l="1"/>
  <c r="Q29" i="2"/>
  <c r="O29" i="2"/>
  <c r="P100" i="2" l="1"/>
  <c r="Q100" i="2"/>
  <c r="O100" i="2"/>
  <c r="P98" i="2"/>
  <c r="Q98" i="2"/>
  <c r="O98" i="2"/>
  <c r="P92" i="2"/>
  <c r="Q92" i="2"/>
  <c r="O92" i="2"/>
  <c r="P80" i="2"/>
  <c r="Q80" i="2"/>
  <c r="O80" i="2"/>
  <c r="P61" i="2"/>
  <c r="Q61" i="2"/>
  <c r="O61" i="2"/>
  <c r="O102" i="2" l="1"/>
  <c r="P102" i="2"/>
  <c r="Q102" i="2"/>
  <c r="P66" i="2"/>
  <c r="Q66" i="2"/>
  <c r="O66" i="2"/>
  <c r="P96" i="2" l="1"/>
  <c r="Q96" i="2"/>
  <c r="O96" i="2"/>
  <c r="P94" i="2"/>
  <c r="Q94" i="2"/>
  <c r="O94" i="2"/>
  <c r="P90" i="2"/>
  <c r="Q90" i="2"/>
  <c r="O90" i="2"/>
  <c r="P88" i="2"/>
  <c r="Q88" i="2"/>
  <c r="O88" i="2"/>
  <c r="P86" i="2"/>
  <c r="Q86" i="2"/>
  <c r="O86" i="2"/>
  <c r="P84" i="2"/>
  <c r="Q84" i="2"/>
  <c r="O84" i="2"/>
  <c r="Q83" i="2" l="1"/>
  <c r="Q82" i="2" s="1"/>
  <c r="P83" i="2"/>
  <c r="P82" i="2" s="1"/>
  <c r="O83" i="2"/>
  <c r="O82" i="2" s="1"/>
  <c r="P27" i="2"/>
  <c r="Q27" i="2"/>
  <c r="O27" i="2"/>
  <c r="P25" i="2"/>
  <c r="Q25" i="2"/>
  <c r="O25" i="2"/>
  <c r="P23" i="2"/>
  <c r="Q23" i="2"/>
  <c r="O23" i="2"/>
  <c r="O22" i="2" l="1"/>
  <c r="Q22" i="2"/>
  <c r="P22" i="2"/>
  <c r="P64" i="2"/>
  <c r="Q64" i="2"/>
  <c r="O64" i="2"/>
  <c r="P56" i="2"/>
  <c r="P55" i="2" s="1"/>
  <c r="Q56" i="2"/>
  <c r="Q55" i="2" s="1"/>
  <c r="O56" i="2"/>
  <c r="O55" i="2" s="1"/>
  <c r="P35" i="2"/>
  <c r="Q35" i="2"/>
  <c r="O35" i="2"/>
  <c r="P33" i="2"/>
  <c r="Q33" i="2"/>
  <c r="O33" i="2"/>
  <c r="Q32" i="2" l="1"/>
  <c r="P32" i="2"/>
  <c r="O32" i="2"/>
  <c r="R46" i="2"/>
  <c r="S46" i="2"/>
  <c r="P78" i="2" l="1"/>
  <c r="Q78" i="2"/>
  <c r="O78" i="2"/>
  <c r="P44" i="2" l="1"/>
  <c r="Q44" i="2"/>
  <c r="O44" i="2"/>
  <c r="P75" i="2" l="1"/>
  <c r="P74" i="2" s="1"/>
  <c r="P73" i="2" s="1"/>
  <c r="P71" i="2"/>
  <c r="P70" i="2" s="1"/>
  <c r="P69" i="2" s="1"/>
  <c r="P63" i="2"/>
  <c r="P59" i="2"/>
  <c r="P58" i="2" s="1"/>
  <c r="P53" i="2"/>
  <c r="P51" i="2"/>
  <c r="P48" i="2"/>
  <c r="P42" i="2"/>
  <c r="P41" i="2" s="1"/>
  <c r="P39" i="2"/>
  <c r="P37" i="2"/>
  <c r="P21" i="2"/>
  <c r="P15" i="2"/>
  <c r="O75" i="2"/>
  <c r="O74" i="2" s="1"/>
  <c r="O73" i="2" s="1"/>
  <c r="O71" i="2"/>
  <c r="O70" i="2" s="1"/>
  <c r="O69" i="2" s="1"/>
  <c r="O63" i="2"/>
  <c r="O59" i="2"/>
  <c r="O58" i="2" s="1"/>
  <c r="O53" i="2"/>
  <c r="O51" i="2"/>
  <c r="O48" i="2"/>
  <c r="O42" i="2"/>
  <c r="O41" i="2" s="1"/>
  <c r="O39" i="2"/>
  <c r="O37" i="2"/>
  <c r="O21" i="2"/>
  <c r="O15" i="2"/>
  <c r="P31" i="2" l="1"/>
  <c r="O31" i="2"/>
  <c r="P47" i="2"/>
  <c r="P46" i="2" s="1"/>
  <c r="O47" i="2"/>
  <c r="O46" i="2" s="1"/>
  <c r="Q53" i="2"/>
  <c r="Q59" i="2"/>
  <c r="Q58" i="2" s="1"/>
  <c r="O14" i="2" l="1"/>
  <c r="P14" i="2"/>
  <c r="Q51" i="2"/>
  <c r="Q48" i="2" l="1"/>
  <c r="Q47" i="2" s="1"/>
  <c r="Q46" i="2" s="1"/>
  <c r="Q75" i="2"/>
  <c r="Q74" i="2" s="1"/>
  <c r="Q73" i="2" s="1"/>
  <c r="Q15" i="2" l="1"/>
  <c r="Q21" i="2"/>
  <c r="Q37" i="2"/>
  <c r="Q39" i="2"/>
  <c r="Q42" i="2"/>
  <c r="Q41" i="2" s="1"/>
  <c r="Q63" i="2"/>
  <c r="Q71" i="2"/>
  <c r="Q70" i="2" s="1"/>
  <c r="Q69" i="2" s="1"/>
  <c r="Q31" i="2" l="1"/>
  <c r="Q14" i="2" s="1"/>
</calcChain>
</file>

<file path=xl/sharedStrings.xml><?xml version="1.0" encoding="utf-8"?>
<sst xmlns="http://schemas.openxmlformats.org/spreadsheetml/2006/main" count="802" uniqueCount="218">
  <si>
    <t>Всего доходов</t>
  </si>
  <si>
    <t>0000</t>
  </si>
  <si>
    <t>00</t>
  </si>
  <si>
    <t>000</t>
  </si>
  <si>
    <t>1</t>
  </si>
  <si>
    <t>Прочие неналоговые доходы бюджетов муниципальных районов</t>
  </si>
  <si>
    <t>00011705050050000180</t>
  </si>
  <si>
    <t xml:space="preserve"> </t>
  </si>
  <si>
    <t>05</t>
  </si>
  <si>
    <t>050</t>
  </si>
  <si>
    <t>16</t>
  </si>
  <si>
    <t>00011690050050000140</t>
  </si>
  <si>
    <t>01</t>
  </si>
  <si>
    <t>030</t>
  </si>
  <si>
    <t>00011625050010000140</t>
  </si>
  <si>
    <t>020</t>
  </si>
  <si>
    <t>08</t>
  </si>
  <si>
    <t>00011608020010000140</t>
  </si>
  <si>
    <t>010</t>
  </si>
  <si>
    <t>00011608010010000140</t>
  </si>
  <si>
    <t>03</t>
  </si>
  <si>
    <t>00011603030010000140</t>
  </si>
  <si>
    <t>00011603010010000140</t>
  </si>
  <si>
    <t>ШТРАФЫ, САНКЦИИ, ВОЗМЕЩЕНИЕ УЩЕРБА</t>
  </si>
  <si>
    <t>00011600000000000000</t>
  </si>
  <si>
    <t>013</t>
  </si>
  <si>
    <t>06</t>
  </si>
  <si>
    <t>14</t>
  </si>
  <si>
    <t>00011406013100000430</t>
  </si>
  <si>
    <t>00011406010000000000</t>
  </si>
  <si>
    <t>02</t>
  </si>
  <si>
    <t>ДОХОДЫ ОТ ПРОДАЖИ МАТЕРИАЛЬНЫХ И НЕМАТЕРИАЛЬНЫХ АКТИВОВ</t>
  </si>
  <si>
    <t>00011406025050000430</t>
  </si>
  <si>
    <t>00011400000000000000</t>
  </si>
  <si>
    <t>995</t>
  </si>
  <si>
    <t>13</t>
  </si>
  <si>
    <t>Прочие доходы от оказания платных услуг (работ) получателями средств бюджетов муниципальных районов</t>
  </si>
  <si>
    <t>00011301995050000130</t>
  </si>
  <si>
    <t>00011302995050000130</t>
  </si>
  <si>
    <t>00011300000000000000</t>
  </si>
  <si>
    <t>040</t>
  </si>
  <si>
    <t>12</t>
  </si>
  <si>
    <t>Плата за размещение отходов производства и потребления</t>
  </si>
  <si>
    <t>00011201040010000120</t>
  </si>
  <si>
    <t>Плата за выбросы загрязняющих веществ в атмосферный воздух стационарными объектами</t>
  </si>
  <si>
    <t>00011201010010000120</t>
  </si>
  <si>
    <t>ПЛАТЕЖИ ПРИ ПОЛЬЗОВАНИИ ПРИРОДНЫМИ РЕСУРСАМИ</t>
  </si>
  <si>
    <t>00011200000000000000</t>
  </si>
  <si>
    <t>07</t>
  </si>
  <si>
    <t>11</t>
  </si>
  <si>
    <t>035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</si>
  <si>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</si>
  <si>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</si>
  <si>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00011105030000000000</t>
  </si>
  <si>
    <t>00011105013100000120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</si>
  <si>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</si>
  <si>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00011105010000000000</t>
  </si>
  <si>
    <t>ДОХОДЫ ОТ ИСПОЛЬЗОВАНИЯ ИМУЩЕСТВА, НАХОДЯЩЕГОСЯ В ГОСУДАРСТВЕННОЙ И МУНИЦИПАЛЬНОЙ СОБСТВЕННОСТИ</t>
  </si>
  <si>
    <t>00011109045050000120</t>
  </si>
  <si>
    <t>00011100000000000000</t>
  </si>
  <si>
    <t>04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</si>
  <si>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</si>
  <si>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</si>
  <si>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</t>
  </si>
  <si>
    <t>00010807150010000110</t>
  </si>
  <si>
    <t>00010800000000000000</t>
  </si>
  <si>
    <t>00010504020020000110</t>
  </si>
  <si>
    <t>Единый сельскохозяйственный налог</t>
  </si>
  <si>
    <t>00010503010010000110</t>
  </si>
  <si>
    <t>НАЛОГИ НА СОВОКУПНЫЙ ДОХОД</t>
  </si>
  <si>
    <t>00010500000000000000</t>
  </si>
  <si>
    <t>00010302260010000110</t>
  </si>
  <si>
    <t>250</t>
  </si>
  <si>
    <t>00010302250010000110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</si>
  <si>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</si>
  <si>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</si>
  <si>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</si>
  <si>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</si>
  <si>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</si>
  <si>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</si>
  <si>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НАЛОГИ НА ТОВАРЫ (РАБОТЫ, УСЛУГИ), РЕАЛИЗУЕМЫЕ НА ТЕРРИТОРИИ РОССИЙСКОЙ ФЕДЕРАЦИИ</t>
  </si>
  <si>
    <t>00010300000000000000</t>
  </si>
  <si>
    <t>00010102030010000110</t>
  </si>
  <si>
    <t>00010102020010000110</t>
  </si>
  <si>
    <t>00010102010010000110</t>
  </si>
  <si>
    <t>НАЛОГИ НА ПРИБЫЛЬ, ДОХОДЫ</t>
  </si>
  <si>
    <t>00010100000000000000</t>
  </si>
  <si>
    <t>НАЛОГОВЫЕ И НЕНАЛОГОВЫЕ ДОХОДЫ</t>
  </si>
  <si>
    <t>00010000000000000000</t>
  </si>
  <si>
    <t>Сумма, рублей</t>
  </si>
  <si>
    <t>Наименование кодов классификации доходов районного бюджета</t>
  </si>
  <si>
    <t>Налог, взимаемый в связи с применением патентной системы налогообложения, зачисляемый в бюджеты муниципальных районов</t>
  </si>
  <si>
    <t>Доходы от продажи земельных участков, находящихся в государственной и муниципальной собственности</t>
  </si>
  <si>
    <t>990</t>
  </si>
  <si>
    <t>Прочие доходы от оказания платных услуг (работ)</t>
  </si>
  <si>
    <t>Плата за негативное воздействие на окружающую среду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</si>
  <si>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</si>
  <si>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 по делам, рассматриваемым в судах общей юрисдикции, мировыми судьями</t>
  </si>
  <si>
    <t>Налог, взимаемый в связи с применением патентной системы налогообложения</t>
  </si>
  <si>
    <t>Акцизы по подакцизным товарам (продукции), производимым на территории Российской Федерации</t>
  </si>
  <si>
    <t>Налог на доходы физических лиц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</si>
  <si>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</si>
  <si>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</si>
  <si>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Коды классификации доходов  районного бюджета</t>
  </si>
  <si>
    <t>120</t>
  </si>
  <si>
    <t>025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</si>
  <si>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</si>
  <si>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</si>
  <si>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</si>
  <si>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09</t>
  </si>
  <si>
    <t>045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</si>
  <si>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</si>
  <si>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</si>
  <si>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130</t>
  </si>
  <si>
    <t>430</t>
  </si>
  <si>
    <t>410</t>
  </si>
  <si>
    <t>140</t>
  </si>
  <si>
    <t>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</si>
  <si>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</si>
  <si>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</si>
  <si>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150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</si>
  <si>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</si>
  <si>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053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</si>
  <si>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</si>
  <si>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</si>
  <si>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</si>
  <si>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Вид доходов бюджета</t>
  </si>
  <si>
    <t>Подвид доходов бюджета</t>
  </si>
  <si>
    <t>Груп- па дохо-дов</t>
  </si>
  <si>
    <t>Под- груп-     па дохо-дов</t>
  </si>
  <si>
    <t>Ста- тья до-хо-дов</t>
  </si>
  <si>
    <t>Под- ста-  тья дохо-дов</t>
  </si>
  <si>
    <t>Эле- мент дохо-дов</t>
  </si>
  <si>
    <t>Группа подвида доходов бюджета</t>
  </si>
  <si>
    <t>Аналити-ческая группа подвида доходов бюджета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</si>
  <si>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</si>
  <si>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</si>
  <si>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</si>
  <si>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011</t>
  </si>
  <si>
    <t>021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</si>
  <si>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</si>
  <si>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</si>
  <si>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015</t>
  </si>
  <si>
    <t>041</t>
  </si>
  <si>
    <t>Плата за размещение отходов производства</t>
  </si>
  <si>
    <t>ДОХОДЫ ОТ ОКАЗАНИЯ ПЛАТНЫХ УСЛУГ И КОМПЕНСАЦИИ ЗАТРАТ ГОСУДАРСТВА</t>
  </si>
  <si>
    <t>231</t>
  </si>
  <si>
    <t>241</t>
  </si>
  <si>
    <t>251</t>
  </si>
  <si>
    <t>Административные штрафы, установленные Кодексом Российской Федерации об административных правонарушениях</t>
  </si>
  <si>
    <t>060</t>
  </si>
  <si>
    <t>063</t>
  </si>
  <si>
    <t>070</t>
  </si>
  <si>
    <t>073</t>
  </si>
  <si>
    <t>080</t>
  </si>
  <si>
    <t>083</t>
  </si>
  <si>
    <t>143</t>
  </si>
  <si>
    <t>153</t>
  </si>
  <si>
    <t>200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</si>
  <si>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</si>
  <si>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</si>
  <si>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</si>
  <si>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</si>
  <si>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</si>
  <si>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</si>
  <si>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</si>
  <si>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</si>
  <si>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</si>
  <si>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</si>
  <si>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</si>
  <si>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</si>
  <si>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</si>
  <si>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</si>
  <si>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</si>
  <si>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</si>
  <si>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</si>
  <si>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</si>
  <si>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Приложение № 1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</si>
  <si>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</si>
  <si>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</si>
  <si>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</si>
  <si>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Доходы от оказания платных услуг (работ)</t>
  </si>
  <si>
    <t>Доходы от продажи земельных участков, государственная собственность на которые не разграничена</t>
  </si>
  <si>
    <t>2025 год</t>
  </si>
  <si>
    <t>042</t>
  </si>
  <si>
    <t>Плата за размещение твердых коммунальных отходов</t>
  </si>
  <si>
    <t>2026 год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</si>
  <si>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</si>
  <si>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</si>
  <si>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</si>
  <si>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Доходы от приватизации имущества, находящегося в государственной и муниципальной собственности</t>
  </si>
  <si>
    <t>133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</si>
  <si>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</si>
  <si>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</si>
  <si>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173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</si>
  <si>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</si>
  <si>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170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</si>
  <si>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</si>
  <si>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193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</si>
  <si>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</si>
  <si>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190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</si>
  <si>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</si>
  <si>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ПРОГНОЗ 
поступлений налоговых и неналоговых доходов районного бюджета на 2025 год  и  на плановый период 2026 и 2027 годов</t>
  </si>
  <si>
    <t>2027 год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</si>
  <si>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</si>
  <si>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</si>
  <si>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</si>
  <si>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муниципального района на 2025 год и на плановый период 2026 и 2027 годов"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</si>
  <si>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</si>
  <si>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</si>
  <si>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</si>
  <si>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ПРОЧИЕ НЕНАЛОГОВЫЕ ДОХОДЫ</t>
  </si>
  <si>
    <t>17</t>
  </si>
  <si>
    <t>Инициативные платежи</t>
  </si>
  <si>
    <t>15</t>
  </si>
  <si>
    <t>Инициативные платежи, зачисляемые в бюджеты муниципальных районов</t>
  </si>
  <si>
    <t>к решению Совета Нововаршавского  муниципального района</t>
  </si>
  <si>
    <t xml:space="preserve"> от 11.12.2024 № 362 "О бюджете Нововаршавского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</si>
</sst>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1" xfId="1" applyFont="1" applyFill="1" applyBorder="1" applyAlignment="1" applyProtection="1">
      <protection hidden="1"/>
    </xf>
    <xf numFmtId="0" fontId="1" fillId="0" borderId="0" xfId="1" applyFont="1" applyFill="1" applyAlignment="1" applyProtection="1">
      <protection hidden="1"/>
    </xf>
    <xf numFmtId="4" fontId="1" fillId="0" borderId="2" xfId="1" applyNumberFormat="1" applyFont="1" applyFill="1" applyBorder="1" applyAlignment="1" applyProtection="1">
      <alignment horizontal="right" vertical="center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4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5" xfId="1" applyNumberFormat="1" applyFont="1" applyFill="1" applyBorder="1" applyAlignment="1" applyProtection="1">
      <protection hidden="1"/>
    </xf>
    <xf numFmtId="4" fontId="1" fillId="0" borderId="0" xfId="1" applyNumberFormat="1" applyFont="1" applyFill="1" applyAlignment="1" applyProtection="1">
      <alignment horizontal="right" vertical="center"/>
      <protection hidden="1"/>
    </xf>
    <xf numFmtId="4" fontId="1" fillId="0" borderId="6" xfId="1" applyNumberFormat="1" applyFont="1" applyFill="1" applyBorder="1" applyAlignment="1" applyProtection="1">
      <alignment horizontal="right" vertical="center"/>
      <protection hidden="1"/>
    </xf>
    <xf numFmtId="0" fontId="1" fillId="0" borderId="6" xfId="1" applyFont="1" applyFill="1" applyBorder="1" applyAlignment="1" applyProtection="1">
      <protection hidden="1"/>
    </xf>
    <xf numFmtId="0" fontId="1" fillId="0" borderId="4" xfId="1" applyFont="1" applyFill="1" applyBorder="1" applyAlignment="1" applyProtection="1"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1" applyNumberFormat="1" applyFont="1" applyFill="1" applyBorder="1" applyAlignment="1" applyProtection="1">
      <protection hidden="1"/>
    </xf>
    <xf numFmtId="0" fontId="1" fillId="0" borderId="8" xfId="1" applyFont="1" applyFill="1" applyBorder="1" applyProtection="1">
      <protection hidden="1"/>
    </xf>
    <xf numFmtId="1" fontId="1" fillId="0" borderId="2" xfId="1" applyNumberFormat="1" applyFont="1" applyFill="1" applyBorder="1" applyAlignment="1" applyProtection="1">
      <alignment horizontal="right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" fontId="1" fillId="0" borderId="3" xfId="1" applyNumberFormat="1" applyFont="1" applyFill="1" applyBorder="1" applyAlignment="1" applyProtection="1">
      <alignment horizontal="right" vertical="center" wrapText="1"/>
      <protection hidden="1"/>
    </xf>
    <xf numFmtId="164" fontId="1" fillId="0" borderId="9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40" fontId="2" fillId="0" borderId="2" xfId="1" applyNumberFormat="1" applyFont="1" applyFill="1" applyBorder="1" applyAlignment="1" applyProtection="1">
      <alignment horizontal="right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Protection="1">
      <protection hidden="1"/>
    </xf>
    <xf numFmtId="0" fontId="3" fillId="0" borderId="0" xfId="1" applyFont="1"/>
    <xf numFmtId="0" fontId="3" fillId="0" borderId="0" xfId="1" applyFont="1" applyFill="1" applyAlignment="1" applyProtection="1"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left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40" fontId="3" fillId="0" borderId="2" xfId="1" applyNumberFormat="1" applyFont="1" applyFill="1" applyBorder="1" applyAlignment="1" applyProtection="1">
      <alignment horizontal="right" vertical="center" wrapText="1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49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" applyNumberFormat="1" applyFont="1" applyFill="1" applyAlignment="1" applyProtection="1">
      <alignment horizontal="right"/>
      <protection hidden="1"/>
    </xf>
    <xf numFmtId="0" fontId="1" fillId="0" borderId="5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Border="1" applyAlignment="1">
      <alignment vertical="center"/>
    </xf>
    <xf numFmtId="0" fontId="1" fillId="0" borderId="2" xfId="1" applyBorder="1" applyAlignment="1">
      <alignment vertical="center" wrapText="1"/>
    </xf>
    <xf numFmtId="0" fontId="1" fillId="0" borderId="0" xfId="1" applyFont="1" applyFill="1" applyAlignment="1" applyProtection="1">
      <alignment horizontal="right"/>
      <protection hidden="1"/>
    </xf>
    <xf numFmtId="0" fontId="3" fillId="0" borderId="0" xfId="1" applyFont="1" applyFill="1" applyAlignment="1" applyProtection="1">
      <alignment horizontal="right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8"/>
  <sheetViews>
    <sheetView showGridLines="0" tabSelected="1" topLeftCell="A2" workbookViewId="0">
      <selection activeCell="P11" sqref="P11:P12"/>
    </sheetView>
  </sheetViews>
  <sheetFormatPr defaultColWidth="11.6640625" defaultRowHeight="18" x14ac:dyDescent="0.35"/>
  <cols>
    <col min="1" max="1" width="0.5546875" style="1" customWidth="1"/>
    <col min="2" max="6" width="0" style="1" hidden="1" customWidth="1"/>
    <col min="7" max="7" width="59" style="1" customWidth="1"/>
    <col min="8" max="9" width="7.109375" style="1" customWidth="1"/>
    <col min="10" max="10" width="5.5546875" style="1" customWidth="1"/>
    <col min="11" max="12" width="7.109375" style="1" customWidth="1"/>
    <col min="13" max="13" width="12.33203125" style="1" customWidth="1"/>
    <col min="14" max="14" width="14.33203125" style="1" customWidth="1"/>
    <col min="15" max="15" width="19.6640625" style="1" customWidth="1"/>
    <col min="16" max="16" width="18.88671875" style="1" customWidth="1"/>
    <col min="17" max="17" width="20.33203125" style="1" customWidth="1"/>
    <col min="18" max="19" width="0" style="1" hidden="1" customWidth="1"/>
    <col min="20" max="257" width="11.6640625" style="1" customWidth="1"/>
    <col min="258" max="16384" width="11.6640625" style="1"/>
  </cols>
  <sheetData>
    <row r="1" spans="1:19" ht="409.6" hidden="1" customHeight="1" x14ac:dyDescent="0.3">
      <c r="A1" s="3"/>
      <c r="B1" s="5"/>
      <c r="C1" s="5"/>
      <c r="D1" s="5"/>
      <c r="E1" s="5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/>
      <c r="S1" s="2"/>
    </row>
    <row r="2" spans="1:19" ht="16.5" customHeight="1" x14ac:dyDescent="0.35">
      <c r="A2" s="3"/>
      <c r="B2" s="5"/>
      <c r="C2" s="5"/>
      <c r="D2" s="5"/>
      <c r="E2" s="5"/>
      <c r="F2" s="4"/>
      <c r="G2" s="37"/>
      <c r="H2" s="37"/>
      <c r="I2" s="37"/>
      <c r="J2" s="37"/>
      <c r="K2" s="37"/>
      <c r="L2" s="37"/>
      <c r="M2" s="37"/>
      <c r="N2" s="37"/>
      <c r="O2" s="37"/>
      <c r="P2" s="37"/>
      <c r="Q2" s="51" t="s">
        <v>177</v>
      </c>
      <c r="R2" s="2"/>
      <c r="S2" s="2"/>
    </row>
    <row r="3" spans="1:19" ht="16.5" customHeight="1" x14ac:dyDescent="0.35">
      <c r="A3" s="3"/>
      <c r="B3" s="5"/>
      <c r="C3" s="5"/>
      <c r="D3" s="5"/>
      <c r="E3" s="5"/>
      <c r="F3" s="4"/>
      <c r="G3" s="37"/>
      <c r="H3" s="37"/>
      <c r="I3" s="37"/>
      <c r="J3" s="37"/>
      <c r="K3" s="37"/>
      <c r="L3" s="37"/>
      <c r="M3" s="37"/>
      <c r="N3" s="37"/>
      <c r="O3" s="37"/>
      <c r="P3" s="37"/>
      <c r="Q3" s="51" t="s">
        <v>216</v>
      </c>
      <c r="R3" s="2"/>
      <c r="S3" s="2"/>
    </row>
    <row r="4" spans="1:19" ht="16.5" customHeight="1" x14ac:dyDescent="0.35">
      <c r="A4" s="3"/>
      <c r="B4" s="5"/>
      <c r="C4" s="5"/>
      <c r="D4" s="5"/>
      <c r="E4" s="5"/>
      <c r="F4" s="4"/>
      <c r="G4" s="37"/>
      <c r="H4" s="37"/>
      <c r="I4" s="37"/>
      <c r="J4" s="37"/>
      <c r="K4" s="37"/>
      <c r="L4" s="37"/>
      <c r="M4" s="60" t="s">
        <v>217</v>
      </c>
      <c r="N4" s="60"/>
      <c r="O4" s="60"/>
      <c r="P4" s="60"/>
      <c r="Q4" s="60"/>
      <c r="R4" s="2"/>
      <c r="S4" s="2"/>
    </row>
    <row r="5" spans="1:19" ht="16.5" customHeight="1" x14ac:dyDescent="0.35">
      <c r="A5" s="3"/>
      <c r="B5" s="5"/>
      <c r="C5" s="5"/>
      <c r="D5" s="5"/>
      <c r="E5" s="5"/>
      <c r="F5" s="4"/>
      <c r="G5" s="37"/>
      <c r="H5" s="38"/>
      <c r="I5" s="39"/>
      <c r="J5" s="39"/>
      <c r="K5" s="39"/>
      <c r="L5" s="39"/>
      <c r="M5" s="60" t="s">
        <v>207</v>
      </c>
      <c r="N5" s="61"/>
      <c r="O5" s="61"/>
      <c r="P5" s="61"/>
      <c r="Q5" s="61"/>
      <c r="R5" s="2"/>
      <c r="S5" s="2"/>
    </row>
    <row r="6" spans="1:19" ht="15" customHeight="1" x14ac:dyDescent="0.35">
      <c r="A6" s="3"/>
      <c r="B6" s="5"/>
      <c r="C6" s="5"/>
      <c r="D6" s="5"/>
      <c r="E6" s="5"/>
      <c r="F6" s="4"/>
      <c r="G6" s="37"/>
      <c r="H6" s="37"/>
      <c r="I6" s="37"/>
      <c r="J6" s="37"/>
      <c r="K6" s="37"/>
      <c r="L6" s="37"/>
      <c r="M6" s="37"/>
      <c r="N6" s="37"/>
      <c r="O6" s="60"/>
      <c r="P6" s="61"/>
      <c r="Q6" s="61"/>
      <c r="R6" s="2"/>
      <c r="S6" s="2"/>
    </row>
    <row r="7" spans="1:19" ht="409.6" hidden="1" customHeight="1" x14ac:dyDescent="0.3">
      <c r="A7" s="3"/>
      <c r="B7" s="5"/>
      <c r="C7" s="5"/>
      <c r="D7" s="5"/>
      <c r="E7" s="5"/>
      <c r="F7" s="4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2"/>
      <c r="S7" s="2"/>
    </row>
    <row r="8" spans="1:19" ht="51" customHeight="1" x14ac:dyDescent="0.35">
      <c r="A8" s="3"/>
      <c r="B8" s="25"/>
      <c r="C8" s="25"/>
      <c r="D8" s="25"/>
      <c r="E8" s="25"/>
      <c r="F8" s="25"/>
      <c r="G8" s="68" t="s">
        <v>202</v>
      </c>
      <c r="H8" s="69"/>
      <c r="I8" s="69"/>
      <c r="J8" s="69"/>
      <c r="K8" s="69"/>
      <c r="L8" s="69"/>
      <c r="M8" s="69"/>
      <c r="N8" s="69"/>
      <c r="O8" s="69"/>
      <c r="P8" s="69"/>
      <c r="Q8" s="69"/>
      <c r="R8" s="2"/>
      <c r="S8" s="2"/>
    </row>
    <row r="9" spans="1:19" ht="14.25" customHeight="1" x14ac:dyDescent="0.3">
      <c r="A9" s="3"/>
      <c r="B9" s="5"/>
      <c r="C9" s="5"/>
      <c r="D9" s="5"/>
      <c r="E9" s="5"/>
      <c r="F9" s="4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2"/>
      <c r="S9" s="2"/>
    </row>
    <row r="10" spans="1:19" ht="40.5" customHeight="1" x14ac:dyDescent="0.35">
      <c r="A10" s="11"/>
      <c r="B10" s="25"/>
      <c r="C10" s="25"/>
      <c r="D10" s="25"/>
      <c r="E10" s="25"/>
      <c r="F10" s="25"/>
      <c r="G10" s="70" t="s">
        <v>90</v>
      </c>
      <c r="H10" s="64" t="s">
        <v>103</v>
      </c>
      <c r="I10" s="70"/>
      <c r="J10" s="70"/>
      <c r="K10" s="70"/>
      <c r="L10" s="70"/>
      <c r="M10" s="62"/>
      <c r="N10" s="62"/>
      <c r="O10" s="62" t="s">
        <v>89</v>
      </c>
      <c r="P10" s="63"/>
      <c r="Q10" s="64"/>
      <c r="R10" s="2"/>
      <c r="S10" s="2"/>
    </row>
    <row r="11" spans="1:19" ht="36.75" customHeight="1" x14ac:dyDescent="0.35">
      <c r="A11" s="11"/>
      <c r="B11" s="25"/>
      <c r="C11" s="25"/>
      <c r="D11" s="25"/>
      <c r="E11" s="25"/>
      <c r="F11" s="25"/>
      <c r="G11" s="70"/>
      <c r="H11" s="64" t="s">
        <v>126</v>
      </c>
      <c r="I11" s="70"/>
      <c r="J11" s="70"/>
      <c r="K11" s="70"/>
      <c r="L11" s="70"/>
      <c r="M11" s="62" t="s">
        <v>127</v>
      </c>
      <c r="N11" s="64"/>
      <c r="O11" s="65" t="s">
        <v>183</v>
      </c>
      <c r="P11" s="65" t="s">
        <v>186</v>
      </c>
      <c r="Q11" s="65" t="s">
        <v>203</v>
      </c>
      <c r="R11" s="2"/>
      <c r="S11" s="2"/>
    </row>
    <row r="12" spans="1:19" ht="119.25" customHeight="1" x14ac:dyDescent="0.35">
      <c r="A12" s="11"/>
      <c r="B12" s="25"/>
      <c r="C12" s="25"/>
      <c r="D12" s="25"/>
      <c r="E12" s="25"/>
      <c r="F12" s="25"/>
      <c r="G12" s="70"/>
      <c r="H12" s="40" t="s">
        <v>128</v>
      </c>
      <c r="I12" s="36" t="s">
        <v>129</v>
      </c>
      <c r="J12" s="36" t="s">
        <v>130</v>
      </c>
      <c r="K12" s="36" t="s">
        <v>131</v>
      </c>
      <c r="L12" s="36" t="s">
        <v>132</v>
      </c>
      <c r="M12" s="41" t="s">
        <v>133</v>
      </c>
      <c r="N12" s="41" t="s">
        <v>134</v>
      </c>
      <c r="O12" s="66"/>
      <c r="P12" s="66"/>
      <c r="Q12" s="66"/>
      <c r="R12" s="2"/>
      <c r="S12" s="2"/>
    </row>
    <row r="13" spans="1:19" ht="20.25" customHeight="1" x14ac:dyDescent="0.3">
      <c r="A13" s="11"/>
      <c r="B13" s="25"/>
      <c r="C13" s="25"/>
      <c r="D13" s="25"/>
      <c r="E13" s="25"/>
      <c r="F13" s="25"/>
      <c r="G13" s="36">
        <v>1</v>
      </c>
      <c r="H13" s="40">
        <v>2</v>
      </c>
      <c r="I13" s="36">
        <v>3</v>
      </c>
      <c r="J13" s="36">
        <v>4</v>
      </c>
      <c r="K13" s="36">
        <v>5</v>
      </c>
      <c r="L13" s="36">
        <v>6</v>
      </c>
      <c r="M13" s="36">
        <v>7</v>
      </c>
      <c r="N13" s="36">
        <v>8</v>
      </c>
      <c r="O13" s="36">
        <v>9</v>
      </c>
      <c r="P13" s="36">
        <v>10</v>
      </c>
      <c r="Q13" s="36">
        <v>11</v>
      </c>
      <c r="R13" s="25"/>
      <c r="S13" s="3"/>
    </row>
    <row r="14" spans="1:19" ht="29.4" customHeight="1" x14ac:dyDescent="0.35">
      <c r="A14" s="10"/>
      <c r="B14" s="67" t="s">
        <v>88</v>
      </c>
      <c r="C14" s="67"/>
      <c r="D14" s="67"/>
      <c r="E14" s="67"/>
      <c r="F14" s="23" t="s">
        <v>6</v>
      </c>
      <c r="G14" s="52" t="s">
        <v>87</v>
      </c>
      <c r="H14" s="43" t="s">
        <v>4</v>
      </c>
      <c r="I14" s="43" t="s">
        <v>2</v>
      </c>
      <c r="J14" s="43" t="s">
        <v>2</v>
      </c>
      <c r="K14" s="43" t="s">
        <v>3</v>
      </c>
      <c r="L14" s="43" t="s">
        <v>2</v>
      </c>
      <c r="M14" s="43" t="s">
        <v>1</v>
      </c>
      <c r="N14" s="44" t="s">
        <v>3</v>
      </c>
      <c r="O14" s="45">
        <f>O15+O21+O41+O46+O63+O69+O73+O82+O31+O106</f>
        <v>299179557.57999998</v>
      </c>
      <c r="P14" s="45">
        <f t="shared" ref="P14:Q14" si="0">P15+P21+P41+P46+P63+P69+P73+P82+P31+P106</f>
        <v>313516906.14999998</v>
      </c>
      <c r="Q14" s="45">
        <f t="shared" si="0"/>
        <v>330506229.18000001</v>
      </c>
      <c r="R14" s="22">
        <v>0</v>
      </c>
      <c r="S14" s="19" t="s">
        <v>7</v>
      </c>
    </row>
    <row r="15" spans="1:19" ht="27" customHeight="1" x14ac:dyDescent="0.35">
      <c r="A15" s="10"/>
      <c r="B15" s="24"/>
      <c r="C15" s="67" t="s">
        <v>86</v>
      </c>
      <c r="D15" s="67"/>
      <c r="E15" s="67"/>
      <c r="F15" s="23" t="s">
        <v>82</v>
      </c>
      <c r="G15" s="42" t="s">
        <v>85</v>
      </c>
      <c r="H15" s="43" t="s">
        <v>4</v>
      </c>
      <c r="I15" s="43" t="s">
        <v>12</v>
      </c>
      <c r="J15" s="43" t="s">
        <v>2</v>
      </c>
      <c r="K15" s="43" t="s">
        <v>3</v>
      </c>
      <c r="L15" s="43" t="s">
        <v>2</v>
      </c>
      <c r="M15" s="43" t="s">
        <v>1</v>
      </c>
      <c r="N15" s="44" t="s">
        <v>3</v>
      </c>
      <c r="O15" s="45">
        <f>O16</f>
        <v>260258190</v>
      </c>
      <c r="P15" s="45">
        <f>P16</f>
        <v>275873738.56999999</v>
      </c>
      <c r="Q15" s="45">
        <f>Q16</f>
        <v>290768661.60000002</v>
      </c>
      <c r="R15" s="22">
        <v>0</v>
      </c>
      <c r="S15" s="19" t="s">
        <v>7</v>
      </c>
    </row>
    <row r="16" spans="1:19" ht="21" customHeight="1" x14ac:dyDescent="0.35">
      <c r="A16" s="10"/>
      <c r="B16" s="24"/>
      <c r="C16" s="26"/>
      <c r="D16" s="26"/>
      <c r="E16" s="26"/>
      <c r="F16" s="23"/>
      <c r="G16" s="42" t="s">
        <v>100</v>
      </c>
      <c r="H16" s="44" t="s">
        <v>4</v>
      </c>
      <c r="I16" s="44" t="s">
        <v>12</v>
      </c>
      <c r="J16" s="44" t="s">
        <v>30</v>
      </c>
      <c r="K16" s="44" t="s">
        <v>3</v>
      </c>
      <c r="L16" s="44" t="s">
        <v>12</v>
      </c>
      <c r="M16" s="44" t="s">
        <v>1</v>
      </c>
      <c r="N16" s="44" t="s">
        <v>117</v>
      </c>
      <c r="O16" s="45">
        <f>O17+O18+O19+O20</f>
        <v>260258190</v>
      </c>
      <c r="P16" s="45">
        <f t="shared" ref="P16:Q16" si="1">P17+P18+P19+P20</f>
        <v>275873738.56999999</v>
      </c>
      <c r="Q16" s="45">
        <f t="shared" si="1"/>
        <v>290768661.60000002</v>
      </c>
      <c r="R16" s="22"/>
      <c r="S16" s="19"/>
    </row>
    <row r="17" spans="1:19" ht="352.2" customHeight="1" x14ac:dyDescent="0.35">
      <c r="A17" s="10"/>
      <c r="B17" s="21"/>
      <c r="C17" s="21"/>
      <c r="D17" s="21"/>
      <c r="E17" s="21"/>
      <c r="F17" s="21" t="s">
        <v>84</v>
      </c>
      <c r="G17" s="50" t="s">
        <v>208</v>
      </c>
      <c r="H17" s="36" t="s">
        <v>4</v>
      </c>
      <c r="I17" s="36" t="s">
        <v>12</v>
      </c>
      <c r="J17" s="36" t="s">
        <v>30</v>
      </c>
      <c r="K17" s="36" t="s">
        <v>18</v>
      </c>
      <c r="L17" s="36" t="s">
        <v>12</v>
      </c>
      <c r="M17" s="36" t="s">
        <v>1</v>
      </c>
      <c r="N17" s="36">
        <v>110</v>
      </c>
      <c r="O17" s="45">
        <v>257645960</v>
      </c>
      <c r="P17" s="45">
        <v>273106110</v>
      </c>
      <c r="Q17" s="45">
        <v>287851280</v>
      </c>
      <c r="R17" s="20">
        <v>10</v>
      </c>
      <c r="S17" s="19" t="s">
        <v>7</v>
      </c>
    </row>
    <row r="18" spans="1:19" ht="238.8" customHeight="1" x14ac:dyDescent="0.35">
      <c r="A18" s="10"/>
      <c r="B18" s="21"/>
      <c r="C18" s="21"/>
      <c r="D18" s="21"/>
      <c r="E18" s="21"/>
      <c r="F18" s="21" t="s">
        <v>83</v>
      </c>
      <c r="G18" s="50" t="s">
        <v>209</v>
      </c>
      <c r="H18" s="36" t="s">
        <v>4</v>
      </c>
      <c r="I18" s="36" t="s">
        <v>12</v>
      </c>
      <c r="J18" s="36" t="s">
        <v>30</v>
      </c>
      <c r="K18" s="36" t="s">
        <v>15</v>
      </c>
      <c r="L18" s="36" t="s">
        <v>12</v>
      </c>
      <c r="M18" s="36" t="s">
        <v>1</v>
      </c>
      <c r="N18" s="36">
        <v>110</v>
      </c>
      <c r="O18" s="45">
        <v>428040</v>
      </c>
      <c r="P18" s="45">
        <v>452840</v>
      </c>
      <c r="Q18" s="45">
        <v>477640</v>
      </c>
      <c r="R18" s="20">
        <v>20</v>
      </c>
      <c r="S18" s="19" t="s">
        <v>7</v>
      </c>
    </row>
    <row r="19" spans="1:19" ht="222.6" customHeight="1" x14ac:dyDescent="0.35">
      <c r="A19" s="10"/>
      <c r="B19" s="21"/>
      <c r="C19" s="21"/>
      <c r="D19" s="21"/>
      <c r="E19" s="21"/>
      <c r="F19" s="21" t="s">
        <v>82</v>
      </c>
      <c r="G19" s="50" t="s">
        <v>210</v>
      </c>
      <c r="H19" s="36" t="s">
        <v>4</v>
      </c>
      <c r="I19" s="36" t="s">
        <v>12</v>
      </c>
      <c r="J19" s="36" t="s">
        <v>30</v>
      </c>
      <c r="K19" s="36" t="s">
        <v>13</v>
      </c>
      <c r="L19" s="36" t="s">
        <v>12</v>
      </c>
      <c r="M19" s="36" t="s">
        <v>1</v>
      </c>
      <c r="N19" s="36">
        <v>110</v>
      </c>
      <c r="O19" s="45">
        <v>2170190</v>
      </c>
      <c r="P19" s="45">
        <v>2299840</v>
      </c>
      <c r="Q19" s="45">
        <v>2424920</v>
      </c>
      <c r="R19" s="20">
        <v>30</v>
      </c>
      <c r="S19" s="19" t="s">
        <v>7</v>
      </c>
    </row>
    <row r="20" spans="1:19" ht="130.19999999999999" customHeight="1" x14ac:dyDescent="0.35">
      <c r="A20" s="10"/>
      <c r="B20" s="24"/>
      <c r="C20" s="48"/>
      <c r="D20" s="48"/>
      <c r="E20" s="48"/>
      <c r="F20" s="23"/>
      <c r="G20" s="52" t="s">
        <v>206</v>
      </c>
      <c r="H20" s="44">
        <v>1</v>
      </c>
      <c r="I20" s="44" t="s">
        <v>12</v>
      </c>
      <c r="J20" s="44" t="s">
        <v>30</v>
      </c>
      <c r="K20" s="44" t="s">
        <v>40</v>
      </c>
      <c r="L20" s="44" t="s">
        <v>12</v>
      </c>
      <c r="M20" s="44" t="s">
        <v>1</v>
      </c>
      <c r="N20" s="44" t="s">
        <v>117</v>
      </c>
      <c r="O20" s="45">
        <v>14000</v>
      </c>
      <c r="P20" s="45">
        <v>14948.57</v>
      </c>
      <c r="Q20" s="45">
        <v>14821.6</v>
      </c>
      <c r="R20" s="22"/>
      <c r="S20" s="19"/>
    </row>
    <row r="21" spans="1:19" ht="59.4" customHeight="1" x14ac:dyDescent="0.35">
      <c r="A21" s="10"/>
      <c r="B21" s="24"/>
      <c r="C21" s="67" t="s">
        <v>81</v>
      </c>
      <c r="D21" s="67"/>
      <c r="E21" s="67"/>
      <c r="F21" s="23" t="s">
        <v>71</v>
      </c>
      <c r="G21" s="42" t="s">
        <v>80</v>
      </c>
      <c r="H21" s="43" t="s">
        <v>4</v>
      </c>
      <c r="I21" s="43" t="s">
        <v>20</v>
      </c>
      <c r="J21" s="43" t="s">
        <v>2</v>
      </c>
      <c r="K21" s="43" t="s">
        <v>3</v>
      </c>
      <c r="L21" s="43" t="s">
        <v>2</v>
      </c>
      <c r="M21" s="43" t="s">
        <v>1</v>
      </c>
      <c r="N21" s="44" t="s">
        <v>3</v>
      </c>
      <c r="O21" s="45">
        <f>O22</f>
        <v>5912500</v>
      </c>
      <c r="P21" s="45">
        <f>P22</f>
        <v>5723000</v>
      </c>
      <c r="Q21" s="45">
        <f>Q22</f>
        <v>7311900</v>
      </c>
      <c r="R21" s="22">
        <v>0</v>
      </c>
      <c r="S21" s="19" t="s">
        <v>7</v>
      </c>
    </row>
    <row r="22" spans="1:19" ht="59.25" customHeight="1" x14ac:dyDescent="0.35">
      <c r="A22" s="10"/>
      <c r="B22" s="24"/>
      <c r="C22" s="26"/>
      <c r="D22" s="26"/>
      <c r="E22" s="26"/>
      <c r="F22" s="23"/>
      <c r="G22" s="42" t="s">
        <v>99</v>
      </c>
      <c r="H22" s="44" t="s">
        <v>4</v>
      </c>
      <c r="I22" s="44" t="s">
        <v>20</v>
      </c>
      <c r="J22" s="44" t="s">
        <v>30</v>
      </c>
      <c r="K22" s="44" t="s">
        <v>3</v>
      </c>
      <c r="L22" s="44" t="s">
        <v>12</v>
      </c>
      <c r="M22" s="44" t="s">
        <v>1</v>
      </c>
      <c r="N22" s="44" t="s">
        <v>117</v>
      </c>
      <c r="O22" s="45">
        <f>O23+O25+O27+O29</f>
        <v>5912500</v>
      </c>
      <c r="P22" s="45">
        <f t="shared" ref="P22:Q22" si="2">P23+P25+P27+P29</f>
        <v>5723000</v>
      </c>
      <c r="Q22" s="45">
        <f t="shared" si="2"/>
        <v>7311900</v>
      </c>
      <c r="R22" s="22"/>
      <c r="S22" s="19"/>
    </row>
    <row r="23" spans="1:19" ht="113.4" customHeight="1" x14ac:dyDescent="0.35">
      <c r="A23" s="10"/>
      <c r="B23" s="21"/>
      <c r="C23" s="21"/>
      <c r="D23" s="21"/>
      <c r="E23" s="21"/>
      <c r="F23" s="21" t="s">
        <v>79</v>
      </c>
      <c r="G23" s="46" t="s">
        <v>78</v>
      </c>
      <c r="H23" s="36" t="s">
        <v>4</v>
      </c>
      <c r="I23" s="36" t="s">
        <v>20</v>
      </c>
      <c r="J23" s="36" t="s">
        <v>30</v>
      </c>
      <c r="K23" s="36" t="s">
        <v>77</v>
      </c>
      <c r="L23" s="36" t="s">
        <v>12</v>
      </c>
      <c r="M23" s="36" t="s">
        <v>1</v>
      </c>
      <c r="N23" s="36">
        <v>110</v>
      </c>
      <c r="O23" s="45">
        <f>O24</f>
        <v>3092400</v>
      </c>
      <c r="P23" s="45">
        <f t="shared" ref="P23:Q23" si="3">P24</f>
        <v>2996200</v>
      </c>
      <c r="Q23" s="45">
        <f t="shared" si="3"/>
        <v>3822200</v>
      </c>
      <c r="R23" s="20">
        <v>230</v>
      </c>
      <c r="S23" s="19" t="s">
        <v>7</v>
      </c>
    </row>
    <row r="24" spans="1:19" ht="166.2" customHeight="1" x14ac:dyDescent="0.35">
      <c r="A24" s="10"/>
      <c r="B24" s="35"/>
      <c r="C24" s="35"/>
      <c r="D24" s="35"/>
      <c r="E24" s="35"/>
      <c r="F24" s="35"/>
      <c r="G24" s="50" t="s">
        <v>159</v>
      </c>
      <c r="H24" s="47">
        <v>1</v>
      </c>
      <c r="I24" s="47" t="s">
        <v>20</v>
      </c>
      <c r="J24" s="47" t="s">
        <v>30</v>
      </c>
      <c r="K24" s="47" t="s">
        <v>146</v>
      </c>
      <c r="L24" s="47" t="s">
        <v>12</v>
      </c>
      <c r="M24" s="47" t="s">
        <v>1</v>
      </c>
      <c r="N24" s="47" t="s">
        <v>117</v>
      </c>
      <c r="O24" s="45">
        <v>3092400</v>
      </c>
      <c r="P24" s="45">
        <v>2996200</v>
      </c>
      <c r="Q24" s="45">
        <v>3822200</v>
      </c>
      <c r="R24" s="20"/>
      <c r="S24" s="19"/>
    </row>
    <row r="25" spans="1:19" ht="132.6" customHeight="1" x14ac:dyDescent="0.35">
      <c r="A25" s="10"/>
      <c r="B25" s="21"/>
      <c r="C25" s="21"/>
      <c r="D25" s="21"/>
      <c r="E25" s="21"/>
      <c r="F25" s="21" t="s">
        <v>76</v>
      </c>
      <c r="G25" s="46" t="s">
        <v>75</v>
      </c>
      <c r="H25" s="36" t="s">
        <v>4</v>
      </c>
      <c r="I25" s="36" t="s">
        <v>20</v>
      </c>
      <c r="J25" s="36" t="s">
        <v>30</v>
      </c>
      <c r="K25" s="36" t="s">
        <v>74</v>
      </c>
      <c r="L25" s="36" t="s">
        <v>12</v>
      </c>
      <c r="M25" s="36" t="s">
        <v>1</v>
      </c>
      <c r="N25" s="36">
        <v>110</v>
      </c>
      <c r="O25" s="45">
        <f>O26</f>
        <v>13900</v>
      </c>
      <c r="P25" s="45">
        <f t="shared" ref="P25:Q25" si="4">P26</f>
        <v>13900</v>
      </c>
      <c r="Q25" s="45">
        <f t="shared" si="4"/>
        <v>17700</v>
      </c>
      <c r="R25" s="20">
        <v>240</v>
      </c>
      <c r="S25" s="19" t="s">
        <v>7</v>
      </c>
    </row>
    <row r="26" spans="1:19" ht="184.8" customHeight="1" x14ac:dyDescent="0.35">
      <c r="A26" s="10"/>
      <c r="B26" s="35"/>
      <c r="C26" s="35"/>
      <c r="D26" s="35"/>
      <c r="E26" s="35"/>
      <c r="F26" s="35"/>
      <c r="G26" s="50" t="s">
        <v>160</v>
      </c>
      <c r="H26" s="47">
        <v>1</v>
      </c>
      <c r="I26" s="47" t="s">
        <v>20</v>
      </c>
      <c r="J26" s="47" t="s">
        <v>30</v>
      </c>
      <c r="K26" s="47" t="s">
        <v>147</v>
      </c>
      <c r="L26" s="47" t="s">
        <v>12</v>
      </c>
      <c r="M26" s="47" t="s">
        <v>1</v>
      </c>
      <c r="N26" s="47" t="s">
        <v>117</v>
      </c>
      <c r="O26" s="45">
        <v>13900</v>
      </c>
      <c r="P26" s="45">
        <v>13900</v>
      </c>
      <c r="Q26" s="45">
        <v>17700</v>
      </c>
      <c r="R26" s="20"/>
      <c r="S26" s="19"/>
    </row>
    <row r="27" spans="1:19" ht="111" customHeight="1" x14ac:dyDescent="0.35">
      <c r="A27" s="10"/>
      <c r="B27" s="21"/>
      <c r="C27" s="21"/>
      <c r="D27" s="21"/>
      <c r="E27" s="21"/>
      <c r="F27" s="21" t="s">
        <v>73</v>
      </c>
      <c r="G27" s="46" t="s">
        <v>125</v>
      </c>
      <c r="H27" s="36" t="s">
        <v>4</v>
      </c>
      <c r="I27" s="36" t="s">
        <v>20</v>
      </c>
      <c r="J27" s="36" t="s">
        <v>30</v>
      </c>
      <c r="K27" s="36" t="s">
        <v>72</v>
      </c>
      <c r="L27" s="36" t="s">
        <v>12</v>
      </c>
      <c r="M27" s="36" t="s">
        <v>1</v>
      </c>
      <c r="N27" s="36">
        <v>110</v>
      </c>
      <c r="O27" s="45">
        <f>O28</f>
        <v>3123000</v>
      </c>
      <c r="P27" s="45">
        <f t="shared" ref="P27:Q27" si="5">P28</f>
        <v>3010900</v>
      </c>
      <c r="Q27" s="45">
        <f t="shared" si="5"/>
        <v>3838000</v>
      </c>
      <c r="R27" s="20">
        <v>250</v>
      </c>
      <c r="S27" s="19" t="s">
        <v>7</v>
      </c>
    </row>
    <row r="28" spans="1:19" ht="171" customHeight="1" x14ac:dyDescent="0.35">
      <c r="A28" s="10"/>
      <c r="B28" s="24"/>
      <c r="C28" s="35"/>
      <c r="D28" s="35"/>
      <c r="E28" s="35"/>
      <c r="F28" s="23"/>
      <c r="G28" s="50" t="s">
        <v>161</v>
      </c>
      <c r="H28" s="44" t="s">
        <v>4</v>
      </c>
      <c r="I28" s="44" t="s">
        <v>20</v>
      </c>
      <c r="J28" s="44" t="s">
        <v>30</v>
      </c>
      <c r="K28" s="44" t="s">
        <v>148</v>
      </c>
      <c r="L28" s="44" t="s">
        <v>12</v>
      </c>
      <c r="M28" s="44" t="s">
        <v>1</v>
      </c>
      <c r="N28" s="44" t="s">
        <v>117</v>
      </c>
      <c r="O28" s="45">
        <v>3123000</v>
      </c>
      <c r="P28" s="45">
        <v>3010900</v>
      </c>
      <c r="Q28" s="45">
        <v>3838000</v>
      </c>
      <c r="R28" s="22"/>
      <c r="S28" s="19"/>
    </row>
    <row r="29" spans="1:19" ht="126.6" customHeight="1" x14ac:dyDescent="0.35">
      <c r="A29" s="10"/>
      <c r="B29" s="24"/>
      <c r="C29" s="56"/>
      <c r="D29" s="56"/>
      <c r="E29" s="56"/>
      <c r="F29" s="23"/>
      <c r="G29" s="52" t="s">
        <v>204</v>
      </c>
      <c r="H29" s="57" t="s">
        <v>4</v>
      </c>
      <c r="I29" s="57" t="s">
        <v>20</v>
      </c>
      <c r="J29" s="57" t="s">
        <v>30</v>
      </c>
      <c r="K29" s="57">
        <v>260</v>
      </c>
      <c r="L29" s="57" t="s">
        <v>12</v>
      </c>
      <c r="M29" s="57" t="s">
        <v>1</v>
      </c>
      <c r="N29" s="57">
        <v>110</v>
      </c>
      <c r="O29" s="45">
        <f>O30</f>
        <v>-316800</v>
      </c>
      <c r="P29" s="45">
        <f t="shared" ref="P29:Q29" si="6">P30</f>
        <v>-298000</v>
      </c>
      <c r="Q29" s="45">
        <f t="shared" si="6"/>
        <v>-366000</v>
      </c>
      <c r="R29" s="22"/>
      <c r="S29" s="19"/>
    </row>
    <row r="30" spans="1:19" ht="176.4" customHeight="1" x14ac:dyDescent="0.35">
      <c r="A30" s="10"/>
      <c r="B30" s="24"/>
      <c r="C30" s="56"/>
      <c r="D30" s="56"/>
      <c r="E30" s="56"/>
      <c r="F30" s="23"/>
      <c r="G30" s="52" t="s">
        <v>205</v>
      </c>
      <c r="H30" s="57" t="s">
        <v>4</v>
      </c>
      <c r="I30" s="57" t="s">
        <v>20</v>
      </c>
      <c r="J30" s="57" t="s">
        <v>30</v>
      </c>
      <c r="K30" s="57">
        <v>261</v>
      </c>
      <c r="L30" s="57" t="s">
        <v>12</v>
      </c>
      <c r="M30" s="57" t="s">
        <v>1</v>
      </c>
      <c r="N30" s="57">
        <v>110</v>
      </c>
      <c r="O30" s="45">
        <v>-316800</v>
      </c>
      <c r="P30" s="45">
        <v>-298000</v>
      </c>
      <c r="Q30" s="45">
        <v>-366000</v>
      </c>
      <c r="R30" s="22"/>
      <c r="S30" s="19"/>
    </row>
    <row r="31" spans="1:19" ht="31.5" customHeight="1" x14ac:dyDescent="0.35">
      <c r="A31" s="10"/>
      <c r="B31" s="24"/>
      <c r="C31" s="67" t="s">
        <v>70</v>
      </c>
      <c r="D31" s="67"/>
      <c r="E31" s="67"/>
      <c r="F31" s="23" t="s">
        <v>66</v>
      </c>
      <c r="G31" s="42" t="s">
        <v>69</v>
      </c>
      <c r="H31" s="43" t="s">
        <v>4</v>
      </c>
      <c r="I31" s="43" t="s">
        <v>8</v>
      </c>
      <c r="J31" s="43" t="s">
        <v>2</v>
      </c>
      <c r="K31" s="43" t="s">
        <v>3</v>
      </c>
      <c r="L31" s="43" t="s">
        <v>2</v>
      </c>
      <c r="M31" s="43" t="s">
        <v>1</v>
      </c>
      <c r="N31" s="44" t="s">
        <v>3</v>
      </c>
      <c r="O31" s="45">
        <f>O37+O39+O32</f>
        <v>16228000</v>
      </c>
      <c r="P31" s="45">
        <f t="shared" ref="P31:Q31" si="7">P37+P39+P32</f>
        <v>16455500</v>
      </c>
      <c r="Q31" s="45">
        <f t="shared" si="7"/>
        <v>16669000</v>
      </c>
      <c r="R31" s="22">
        <v>0</v>
      </c>
      <c r="S31" s="19" t="s">
        <v>7</v>
      </c>
    </row>
    <row r="32" spans="1:19" ht="46.2" customHeight="1" x14ac:dyDescent="0.35">
      <c r="A32" s="10"/>
      <c r="B32" s="24"/>
      <c r="C32" s="34"/>
      <c r="D32" s="34"/>
      <c r="E32" s="34"/>
      <c r="F32" s="23"/>
      <c r="G32" s="42" t="s">
        <v>136</v>
      </c>
      <c r="H32" s="44">
        <v>1</v>
      </c>
      <c r="I32" s="44" t="s">
        <v>8</v>
      </c>
      <c r="J32" s="44" t="s">
        <v>12</v>
      </c>
      <c r="K32" s="44" t="s">
        <v>3</v>
      </c>
      <c r="L32" s="44" t="s">
        <v>2</v>
      </c>
      <c r="M32" s="44" t="s">
        <v>1</v>
      </c>
      <c r="N32" s="44" t="s">
        <v>117</v>
      </c>
      <c r="O32" s="45">
        <f>O33+O35</f>
        <v>10739000</v>
      </c>
      <c r="P32" s="45">
        <f t="shared" ref="P32:Q32" si="8">P33+P35</f>
        <v>10890000</v>
      </c>
      <c r="Q32" s="45">
        <f t="shared" si="8"/>
        <v>11031000</v>
      </c>
      <c r="R32" s="22"/>
      <c r="S32" s="19"/>
    </row>
    <row r="33" spans="1:19" ht="59.4" customHeight="1" x14ac:dyDescent="0.35">
      <c r="A33" s="10"/>
      <c r="B33" s="24"/>
      <c r="C33" s="34"/>
      <c r="D33" s="34"/>
      <c r="E33" s="34"/>
      <c r="F33" s="23"/>
      <c r="G33" s="42" t="s">
        <v>137</v>
      </c>
      <c r="H33" s="44" t="s">
        <v>4</v>
      </c>
      <c r="I33" s="44" t="s">
        <v>8</v>
      </c>
      <c r="J33" s="44" t="s">
        <v>12</v>
      </c>
      <c r="K33" s="44" t="s">
        <v>18</v>
      </c>
      <c r="L33" s="44" t="s">
        <v>12</v>
      </c>
      <c r="M33" s="44" t="s">
        <v>1</v>
      </c>
      <c r="N33" s="44" t="s">
        <v>117</v>
      </c>
      <c r="O33" s="45">
        <f>O34</f>
        <v>8280000</v>
      </c>
      <c r="P33" s="45">
        <f t="shared" ref="P33:Q33" si="9">P34</f>
        <v>8396000</v>
      </c>
      <c r="Q33" s="45">
        <f t="shared" si="9"/>
        <v>8505000</v>
      </c>
      <c r="R33" s="22"/>
      <c r="S33" s="19"/>
    </row>
    <row r="34" spans="1:19" ht="58.8" customHeight="1" x14ac:dyDescent="0.35">
      <c r="A34" s="10"/>
      <c r="B34" s="24"/>
      <c r="C34" s="34"/>
      <c r="D34" s="34"/>
      <c r="E34" s="34"/>
      <c r="F34" s="23"/>
      <c r="G34" s="42" t="s">
        <v>137</v>
      </c>
      <c r="H34" s="44" t="s">
        <v>4</v>
      </c>
      <c r="I34" s="44" t="s">
        <v>8</v>
      </c>
      <c r="J34" s="44" t="s">
        <v>12</v>
      </c>
      <c r="K34" s="44" t="s">
        <v>138</v>
      </c>
      <c r="L34" s="44" t="s">
        <v>12</v>
      </c>
      <c r="M34" s="44" t="s">
        <v>1</v>
      </c>
      <c r="N34" s="44" t="s">
        <v>117</v>
      </c>
      <c r="O34" s="45">
        <v>8280000</v>
      </c>
      <c r="P34" s="45">
        <v>8396000</v>
      </c>
      <c r="Q34" s="45">
        <v>8505000</v>
      </c>
      <c r="R34" s="22"/>
      <c r="S34" s="19"/>
    </row>
    <row r="35" spans="1:19" ht="64.8" customHeight="1" x14ac:dyDescent="0.35">
      <c r="A35" s="10"/>
      <c r="B35" s="24"/>
      <c r="C35" s="34"/>
      <c r="D35" s="34"/>
      <c r="E35" s="34"/>
      <c r="F35" s="23"/>
      <c r="G35" s="42" t="s">
        <v>178</v>
      </c>
      <c r="H35" s="44" t="s">
        <v>4</v>
      </c>
      <c r="I35" s="44" t="s">
        <v>8</v>
      </c>
      <c r="J35" s="44" t="s">
        <v>12</v>
      </c>
      <c r="K35" s="44" t="s">
        <v>15</v>
      </c>
      <c r="L35" s="44" t="s">
        <v>12</v>
      </c>
      <c r="M35" s="44" t="s">
        <v>1</v>
      </c>
      <c r="N35" s="44" t="s">
        <v>117</v>
      </c>
      <c r="O35" s="45">
        <f>O36</f>
        <v>2459000</v>
      </c>
      <c r="P35" s="45">
        <f t="shared" ref="P35:Q35" si="10">P36</f>
        <v>2494000</v>
      </c>
      <c r="Q35" s="45">
        <f t="shared" si="10"/>
        <v>2526000</v>
      </c>
      <c r="R35" s="22"/>
      <c r="S35" s="19"/>
    </row>
    <row r="36" spans="1:19" ht="97.2" customHeight="1" x14ac:dyDescent="0.35">
      <c r="A36" s="10"/>
      <c r="B36" s="24"/>
      <c r="C36" s="34"/>
      <c r="D36" s="34"/>
      <c r="E36" s="34"/>
      <c r="F36" s="23"/>
      <c r="G36" s="42" t="s">
        <v>179</v>
      </c>
      <c r="H36" s="44" t="s">
        <v>4</v>
      </c>
      <c r="I36" s="44" t="s">
        <v>8</v>
      </c>
      <c r="J36" s="44" t="s">
        <v>12</v>
      </c>
      <c r="K36" s="44" t="s">
        <v>139</v>
      </c>
      <c r="L36" s="44" t="s">
        <v>12</v>
      </c>
      <c r="M36" s="44" t="s">
        <v>1</v>
      </c>
      <c r="N36" s="44" t="s">
        <v>117</v>
      </c>
      <c r="O36" s="45">
        <v>2459000</v>
      </c>
      <c r="P36" s="45">
        <v>2494000</v>
      </c>
      <c r="Q36" s="45">
        <v>2526000</v>
      </c>
      <c r="R36" s="22"/>
      <c r="S36" s="19"/>
    </row>
    <row r="37" spans="1:19" ht="26.25" customHeight="1" x14ac:dyDescent="0.35">
      <c r="A37" s="10"/>
      <c r="B37" s="26"/>
      <c r="C37" s="26"/>
      <c r="D37" s="26"/>
      <c r="E37" s="26"/>
      <c r="F37" s="26"/>
      <c r="G37" s="46" t="s">
        <v>67</v>
      </c>
      <c r="H37" s="47" t="s">
        <v>4</v>
      </c>
      <c r="I37" s="47" t="s">
        <v>8</v>
      </c>
      <c r="J37" s="47" t="s">
        <v>20</v>
      </c>
      <c r="K37" s="47" t="s">
        <v>3</v>
      </c>
      <c r="L37" s="47" t="s">
        <v>12</v>
      </c>
      <c r="M37" s="47" t="s">
        <v>1</v>
      </c>
      <c r="N37" s="47" t="s">
        <v>117</v>
      </c>
      <c r="O37" s="45">
        <f>O38</f>
        <v>2712000</v>
      </c>
      <c r="P37" s="45">
        <f>P38</f>
        <v>2749500</v>
      </c>
      <c r="Q37" s="45">
        <f>Q38</f>
        <v>2785000</v>
      </c>
      <c r="R37" s="20"/>
      <c r="S37" s="19"/>
    </row>
    <row r="38" spans="1:19" ht="26.25" customHeight="1" x14ac:dyDescent="0.35">
      <c r="A38" s="10"/>
      <c r="B38" s="21"/>
      <c r="C38" s="21"/>
      <c r="D38" s="21"/>
      <c r="E38" s="21"/>
      <c r="F38" s="21" t="s">
        <v>68</v>
      </c>
      <c r="G38" s="46" t="s">
        <v>67</v>
      </c>
      <c r="H38" s="36" t="s">
        <v>4</v>
      </c>
      <c r="I38" s="36" t="s">
        <v>8</v>
      </c>
      <c r="J38" s="36" t="s">
        <v>20</v>
      </c>
      <c r="K38" s="36" t="s">
        <v>18</v>
      </c>
      <c r="L38" s="36" t="s">
        <v>12</v>
      </c>
      <c r="M38" s="36" t="s">
        <v>1</v>
      </c>
      <c r="N38" s="36">
        <v>110</v>
      </c>
      <c r="O38" s="45">
        <v>2712000</v>
      </c>
      <c r="P38" s="45">
        <v>2749500</v>
      </c>
      <c r="Q38" s="45">
        <v>2785000</v>
      </c>
      <c r="R38" s="20">
        <v>10</v>
      </c>
      <c r="S38" s="19" t="s">
        <v>7</v>
      </c>
    </row>
    <row r="39" spans="1:19" ht="43.8" customHeight="1" x14ac:dyDescent="0.35">
      <c r="A39" s="10"/>
      <c r="B39" s="26"/>
      <c r="C39" s="26"/>
      <c r="D39" s="26"/>
      <c r="E39" s="26"/>
      <c r="F39" s="26"/>
      <c r="G39" s="46" t="s">
        <v>98</v>
      </c>
      <c r="H39" s="47" t="s">
        <v>4</v>
      </c>
      <c r="I39" s="47" t="s">
        <v>8</v>
      </c>
      <c r="J39" s="47" t="s">
        <v>60</v>
      </c>
      <c r="K39" s="47" t="s">
        <v>3</v>
      </c>
      <c r="L39" s="47" t="s">
        <v>30</v>
      </c>
      <c r="M39" s="47" t="s">
        <v>1</v>
      </c>
      <c r="N39" s="47" t="s">
        <v>117</v>
      </c>
      <c r="O39" s="45">
        <f>O40</f>
        <v>2777000</v>
      </c>
      <c r="P39" s="45">
        <f>P40</f>
        <v>2816000</v>
      </c>
      <c r="Q39" s="45">
        <f>Q40</f>
        <v>2853000</v>
      </c>
      <c r="R39" s="20"/>
      <c r="S39" s="19"/>
    </row>
    <row r="40" spans="1:19" ht="58.8" customHeight="1" x14ac:dyDescent="0.35">
      <c r="A40" s="10"/>
      <c r="B40" s="21"/>
      <c r="C40" s="21"/>
      <c r="D40" s="21"/>
      <c r="E40" s="21"/>
      <c r="F40" s="21" t="s">
        <v>66</v>
      </c>
      <c r="G40" s="46" t="s">
        <v>91</v>
      </c>
      <c r="H40" s="36" t="s">
        <v>4</v>
      </c>
      <c r="I40" s="36" t="s">
        <v>8</v>
      </c>
      <c r="J40" s="36" t="s">
        <v>60</v>
      </c>
      <c r="K40" s="36" t="s">
        <v>15</v>
      </c>
      <c r="L40" s="36" t="s">
        <v>30</v>
      </c>
      <c r="M40" s="36" t="s">
        <v>1</v>
      </c>
      <c r="N40" s="36">
        <v>110</v>
      </c>
      <c r="O40" s="45">
        <v>2777000</v>
      </c>
      <c r="P40" s="45">
        <v>2816000</v>
      </c>
      <c r="Q40" s="45">
        <v>2853000</v>
      </c>
      <c r="R40" s="20">
        <v>20</v>
      </c>
      <c r="S40" s="19" t="s">
        <v>7</v>
      </c>
    </row>
    <row r="41" spans="1:19" ht="25.5" customHeight="1" x14ac:dyDescent="0.35">
      <c r="A41" s="10"/>
      <c r="B41" s="24"/>
      <c r="C41" s="67" t="s">
        <v>65</v>
      </c>
      <c r="D41" s="67"/>
      <c r="E41" s="67"/>
      <c r="F41" s="23" t="s">
        <v>64</v>
      </c>
      <c r="G41" s="42" t="s">
        <v>63</v>
      </c>
      <c r="H41" s="43" t="s">
        <v>4</v>
      </c>
      <c r="I41" s="43" t="s">
        <v>16</v>
      </c>
      <c r="J41" s="43" t="s">
        <v>2</v>
      </c>
      <c r="K41" s="43" t="s">
        <v>3</v>
      </c>
      <c r="L41" s="43" t="s">
        <v>2</v>
      </c>
      <c r="M41" s="43" t="s">
        <v>1</v>
      </c>
      <c r="N41" s="44" t="s">
        <v>3</v>
      </c>
      <c r="O41" s="45">
        <f>O42+O44</f>
        <v>3170000</v>
      </c>
      <c r="P41" s="45">
        <f t="shared" ref="P41:Q41" si="11">P42+P44</f>
        <v>3170000</v>
      </c>
      <c r="Q41" s="45">
        <f t="shared" si="11"/>
        <v>3175000</v>
      </c>
      <c r="R41" s="22">
        <v>0</v>
      </c>
      <c r="S41" s="19" t="s">
        <v>7</v>
      </c>
    </row>
    <row r="42" spans="1:19" ht="57" customHeight="1" x14ac:dyDescent="0.35">
      <c r="A42" s="10"/>
      <c r="B42" s="24"/>
      <c r="C42" s="26"/>
      <c r="D42" s="26"/>
      <c r="E42" s="26"/>
      <c r="F42" s="23"/>
      <c r="G42" s="42" t="s">
        <v>97</v>
      </c>
      <c r="H42" s="44" t="s">
        <v>4</v>
      </c>
      <c r="I42" s="44" t="s">
        <v>16</v>
      </c>
      <c r="J42" s="44" t="s">
        <v>20</v>
      </c>
      <c r="K42" s="44" t="s">
        <v>3</v>
      </c>
      <c r="L42" s="44" t="s">
        <v>12</v>
      </c>
      <c r="M42" s="44" t="s">
        <v>1</v>
      </c>
      <c r="N42" s="44" t="s">
        <v>117</v>
      </c>
      <c r="O42" s="45">
        <f t="shared" ref="O42:Q42" si="12">O43</f>
        <v>3160000</v>
      </c>
      <c r="P42" s="45">
        <f t="shared" si="12"/>
        <v>3160000</v>
      </c>
      <c r="Q42" s="45">
        <f t="shared" si="12"/>
        <v>3160000</v>
      </c>
      <c r="R42" s="22"/>
      <c r="S42" s="19"/>
    </row>
    <row r="43" spans="1:19" ht="79.2" customHeight="1" x14ac:dyDescent="0.35">
      <c r="A43" s="10"/>
      <c r="B43" s="21"/>
      <c r="C43" s="21"/>
      <c r="D43" s="21"/>
      <c r="E43" s="21"/>
      <c r="F43" s="21" t="s">
        <v>62</v>
      </c>
      <c r="G43" s="46" t="s">
        <v>61</v>
      </c>
      <c r="H43" s="36" t="s">
        <v>4</v>
      </c>
      <c r="I43" s="36" t="s">
        <v>16</v>
      </c>
      <c r="J43" s="36" t="s">
        <v>20</v>
      </c>
      <c r="K43" s="36" t="s">
        <v>18</v>
      </c>
      <c r="L43" s="36" t="s">
        <v>12</v>
      </c>
      <c r="M43" s="36" t="s">
        <v>1</v>
      </c>
      <c r="N43" s="36">
        <v>110</v>
      </c>
      <c r="O43" s="45">
        <v>3160000</v>
      </c>
      <c r="P43" s="45">
        <v>3160000</v>
      </c>
      <c r="Q43" s="45">
        <v>3160000</v>
      </c>
      <c r="R43" s="20">
        <v>10</v>
      </c>
      <c r="S43" s="19" t="s">
        <v>7</v>
      </c>
    </row>
    <row r="44" spans="1:19" ht="61.8" customHeight="1" x14ac:dyDescent="0.35">
      <c r="A44" s="10"/>
      <c r="B44" s="24"/>
      <c r="C44" s="31"/>
      <c r="D44" s="31"/>
      <c r="E44" s="31"/>
      <c r="F44" s="23"/>
      <c r="G44" s="42" t="s">
        <v>118</v>
      </c>
      <c r="H44" s="44">
        <v>1</v>
      </c>
      <c r="I44" s="44" t="s">
        <v>16</v>
      </c>
      <c r="J44" s="44" t="s">
        <v>48</v>
      </c>
      <c r="K44" s="44" t="s">
        <v>3</v>
      </c>
      <c r="L44" s="44" t="s">
        <v>12</v>
      </c>
      <c r="M44" s="44" t="s">
        <v>1</v>
      </c>
      <c r="N44" s="44" t="s">
        <v>117</v>
      </c>
      <c r="O44" s="45">
        <f>O45</f>
        <v>10000</v>
      </c>
      <c r="P44" s="45">
        <f t="shared" ref="P44:Q44" si="13">P45</f>
        <v>10000</v>
      </c>
      <c r="Q44" s="45">
        <f t="shared" si="13"/>
        <v>15000</v>
      </c>
      <c r="R44" s="22"/>
      <c r="S44" s="19"/>
    </row>
    <row r="45" spans="1:19" ht="48.6" customHeight="1" x14ac:dyDescent="0.35">
      <c r="A45" s="10"/>
      <c r="B45" s="24"/>
      <c r="C45" s="31"/>
      <c r="D45" s="31"/>
      <c r="E45" s="31"/>
      <c r="F45" s="23"/>
      <c r="G45" s="42" t="s">
        <v>119</v>
      </c>
      <c r="H45" s="44" t="s">
        <v>4</v>
      </c>
      <c r="I45" s="44" t="s">
        <v>16</v>
      </c>
      <c r="J45" s="44" t="s">
        <v>48</v>
      </c>
      <c r="K45" s="44" t="s">
        <v>120</v>
      </c>
      <c r="L45" s="44" t="s">
        <v>12</v>
      </c>
      <c r="M45" s="44" t="s">
        <v>1</v>
      </c>
      <c r="N45" s="44" t="s">
        <v>117</v>
      </c>
      <c r="O45" s="45">
        <v>10000</v>
      </c>
      <c r="P45" s="45">
        <v>10000</v>
      </c>
      <c r="Q45" s="45">
        <v>15000</v>
      </c>
      <c r="R45" s="22"/>
      <c r="S45" s="19"/>
    </row>
    <row r="46" spans="1:19" ht="64.2" customHeight="1" x14ac:dyDescent="0.35">
      <c r="A46" s="10"/>
      <c r="B46" s="24"/>
      <c r="C46" s="67" t="s">
        <v>59</v>
      </c>
      <c r="D46" s="67"/>
      <c r="E46" s="67"/>
      <c r="F46" s="23" t="s">
        <v>58</v>
      </c>
      <c r="G46" s="42" t="s">
        <v>57</v>
      </c>
      <c r="H46" s="43" t="s">
        <v>4</v>
      </c>
      <c r="I46" s="43" t="s">
        <v>49</v>
      </c>
      <c r="J46" s="43" t="s">
        <v>2</v>
      </c>
      <c r="K46" s="43" t="s">
        <v>3</v>
      </c>
      <c r="L46" s="43" t="s">
        <v>2</v>
      </c>
      <c r="M46" s="43" t="s">
        <v>1</v>
      </c>
      <c r="N46" s="44" t="s">
        <v>3</v>
      </c>
      <c r="O46" s="45">
        <f>O47+O58+O55</f>
        <v>8830371.3000000007</v>
      </c>
      <c r="P46" s="45">
        <f t="shared" ref="P46:Q46" si="14">P47+P58+P55</f>
        <v>8940371.3000000007</v>
      </c>
      <c r="Q46" s="45">
        <f t="shared" si="14"/>
        <v>9049371.3000000007</v>
      </c>
      <c r="R46" s="28">
        <f t="shared" ref="R46:S46" si="15">R47+R58</f>
        <v>0</v>
      </c>
      <c r="S46" s="28">
        <f t="shared" si="15"/>
        <v>0</v>
      </c>
    </row>
    <row r="47" spans="1:19" ht="130.80000000000001" customHeight="1" x14ac:dyDescent="0.35">
      <c r="A47" s="10"/>
      <c r="B47" s="24"/>
      <c r="C47" s="26"/>
      <c r="D47" s="26"/>
      <c r="E47" s="26"/>
      <c r="F47" s="23"/>
      <c r="G47" s="42" t="s">
        <v>96</v>
      </c>
      <c r="H47" s="44" t="s">
        <v>4</v>
      </c>
      <c r="I47" s="44" t="s">
        <v>49</v>
      </c>
      <c r="J47" s="44" t="s">
        <v>8</v>
      </c>
      <c r="K47" s="44" t="s">
        <v>3</v>
      </c>
      <c r="L47" s="44" t="s">
        <v>2</v>
      </c>
      <c r="M47" s="44" t="s">
        <v>1</v>
      </c>
      <c r="N47" s="44" t="s">
        <v>104</v>
      </c>
      <c r="O47" s="45">
        <f>O48+O53+O51</f>
        <v>8657000</v>
      </c>
      <c r="P47" s="45">
        <f>P48+P53+P51</f>
        <v>8757000</v>
      </c>
      <c r="Q47" s="45">
        <f>Q48+Q53+Q51</f>
        <v>8856000</v>
      </c>
      <c r="R47" s="22"/>
      <c r="S47" s="19"/>
    </row>
    <row r="48" spans="1:19" ht="97.8" customHeight="1" x14ac:dyDescent="0.35">
      <c r="A48" s="10"/>
      <c r="B48" s="21"/>
      <c r="C48" s="21"/>
      <c r="D48" s="21"/>
      <c r="E48" s="21" t="s">
        <v>56</v>
      </c>
      <c r="F48" s="24" t="s">
        <v>54</v>
      </c>
      <c r="G48" s="42" t="s">
        <v>55</v>
      </c>
      <c r="H48" s="43" t="s">
        <v>4</v>
      </c>
      <c r="I48" s="43" t="s">
        <v>49</v>
      </c>
      <c r="J48" s="43" t="s">
        <v>8</v>
      </c>
      <c r="K48" s="43" t="s">
        <v>18</v>
      </c>
      <c r="L48" s="43" t="s">
        <v>2</v>
      </c>
      <c r="M48" s="43" t="s">
        <v>1</v>
      </c>
      <c r="N48" s="43">
        <v>120</v>
      </c>
      <c r="O48" s="45">
        <f>O49+O50</f>
        <v>7953000</v>
      </c>
      <c r="P48" s="45">
        <f>P49+P50</f>
        <v>8053000</v>
      </c>
      <c r="Q48" s="45">
        <f>Q49+Q50</f>
        <v>8153000</v>
      </c>
      <c r="R48" s="22">
        <v>13</v>
      </c>
      <c r="S48" s="19" t="s">
        <v>7</v>
      </c>
    </row>
    <row r="49" spans="1:19" ht="133.80000000000001" customHeight="1" x14ac:dyDescent="0.35">
      <c r="A49" s="10"/>
      <c r="B49" s="21"/>
      <c r="C49" s="21"/>
      <c r="D49" s="21"/>
      <c r="E49" s="21"/>
      <c r="F49" s="21" t="s">
        <v>54</v>
      </c>
      <c r="G49" s="46" t="s">
        <v>123</v>
      </c>
      <c r="H49" s="36" t="s">
        <v>4</v>
      </c>
      <c r="I49" s="36" t="s">
        <v>49</v>
      </c>
      <c r="J49" s="36" t="s">
        <v>8</v>
      </c>
      <c r="K49" s="36" t="s">
        <v>25</v>
      </c>
      <c r="L49" s="47" t="s">
        <v>8</v>
      </c>
      <c r="M49" s="36" t="s">
        <v>1</v>
      </c>
      <c r="N49" s="36">
        <v>120</v>
      </c>
      <c r="O49" s="45">
        <v>7600000</v>
      </c>
      <c r="P49" s="45">
        <v>7700000</v>
      </c>
      <c r="Q49" s="45">
        <v>7800000</v>
      </c>
      <c r="R49" s="22">
        <v>13</v>
      </c>
      <c r="S49" s="19" t="s">
        <v>7</v>
      </c>
    </row>
    <row r="50" spans="1:19" ht="121.2" customHeight="1" x14ac:dyDescent="0.35">
      <c r="A50" s="10"/>
      <c r="B50" s="27"/>
      <c r="C50" s="27"/>
      <c r="D50" s="27"/>
      <c r="E50" s="27"/>
      <c r="F50" s="24"/>
      <c r="G50" s="46" t="s">
        <v>102</v>
      </c>
      <c r="H50" s="44" t="s">
        <v>4</v>
      </c>
      <c r="I50" s="44" t="s">
        <v>49</v>
      </c>
      <c r="J50" s="44" t="s">
        <v>8</v>
      </c>
      <c r="K50" s="44" t="s">
        <v>25</v>
      </c>
      <c r="L50" s="44" t="s">
        <v>35</v>
      </c>
      <c r="M50" s="44" t="s">
        <v>1</v>
      </c>
      <c r="N50" s="44" t="s">
        <v>104</v>
      </c>
      <c r="O50" s="45">
        <v>353000</v>
      </c>
      <c r="P50" s="45">
        <v>353000</v>
      </c>
      <c r="Q50" s="45">
        <v>353000</v>
      </c>
      <c r="R50" s="22"/>
      <c r="S50" s="19"/>
    </row>
    <row r="51" spans="1:19" ht="133.19999999999999" customHeight="1" x14ac:dyDescent="0.35">
      <c r="A51" s="10"/>
      <c r="B51" s="29"/>
      <c r="C51" s="29"/>
      <c r="D51" s="29"/>
      <c r="E51" s="29"/>
      <c r="F51" s="24"/>
      <c r="G51" s="42" t="s">
        <v>107</v>
      </c>
      <c r="H51" s="44" t="s">
        <v>4</v>
      </c>
      <c r="I51" s="44" t="s">
        <v>49</v>
      </c>
      <c r="J51" s="44" t="s">
        <v>8</v>
      </c>
      <c r="K51" s="44" t="s">
        <v>15</v>
      </c>
      <c r="L51" s="44" t="s">
        <v>2</v>
      </c>
      <c r="M51" s="44" t="s">
        <v>1</v>
      </c>
      <c r="N51" s="44" t="s">
        <v>104</v>
      </c>
      <c r="O51" s="45">
        <f>O52</f>
        <v>250000</v>
      </c>
      <c r="P51" s="45">
        <f>P52</f>
        <v>250000</v>
      </c>
      <c r="Q51" s="45">
        <f>Q52</f>
        <v>300000</v>
      </c>
      <c r="R51" s="22"/>
      <c r="S51" s="19"/>
    </row>
    <row r="52" spans="1:19" ht="121.8" customHeight="1" x14ac:dyDescent="0.35">
      <c r="A52" s="10"/>
      <c r="B52" s="29"/>
      <c r="C52" s="29"/>
      <c r="D52" s="29"/>
      <c r="E52" s="29"/>
      <c r="F52" s="24"/>
      <c r="G52" s="42" t="s">
        <v>106</v>
      </c>
      <c r="H52" s="44" t="s">
        <v>4</v>
      </c>
      <c r="I52" s="44" t="s">
        <v>49</v>
      </c>
      <c r="J52" s="44" t="s">
        <v>8</v>
      </c>
      <c r="K52" s="44" t="s">
        <v>105</v>
      </c>
      <c r="L52" s="44" t="s">
        <v>8</v>
      </c>
      <c r="M52" s="44" t="s">
        <v>1</v>
      </c>
      <c r="N52" s="44" t="s">
        <v>104</v>
      </c>
      <c r="O52" s="45">
        <v>250000</v>
      </c>
      <c r="P52" s="45">
        <v>250000</v>
      </c>
      <c r="Q52" s="45">
        <v>300000</v>
      </c>
      <c r="R52" s="22"/>
      <c r="S52" s="19"/>
    </row>
    <row r="53" spans="1:19" ht="132.6" customHeight="1" x14ac:dyDescent="0.35">
      <c r="A53" s="10"/>
      <c r="B53" s="21"/>
      <c r="C53" s="21"/>
      <c r="D53" s="21"/>
      <c r="E53" s="21" t="s">
        <v>53</v>
      </c>
      <c r="F53" s="24" t="s">
        <v>52</v>
      </c>
      <c r="G53" s="42" t="s">
        <v>162</v>
      </c>
      <c r="H53" s="43" t="s">
        <v>4</v>
      </c>
      <c r="I53" s="43" t="s">
        <v>49</v>
      </c>
      <c r="J53" s="43" t="s">
        <v>8</v>
      </c>
      <c r="K53" s="43" t="s">
        <v>13</v>
      </c>
      <c r="L53" s="43" t="s">
        <v>2</v>
      </c>
      <c r="M53" s="43" t="s">
        <v>1</v>
      </c>
      <c r="N53" s="44" t="s">
        <v>104</v>
      </c>
      <c r="O53" s="45">
        <f>O54</f>
        <v>454000</v>
      </c>
      <c r="P53" s="45">
        <f>P54</f>
        <v>454000</v>
      </c>
      <c r="Q53" s="45">
        <f>Q54</f>
        <v>403000</v>
      </c>
      <c r="R53" s="22">
        <v>35</v>
      </c>
      <c r="S53" s="19" t="s">
        <v>7</v>
      </c>
    </row>
    <row r="54" spans="1:19" ht="115.2" customHeight="1" x14ac:dyDescent="0.35">
      <c r="A54" s="10"/>
      <c r="B54" s="21"/>
      <c r="C54" s="21"/>
      <c r="D54" s="21"/>
      <c r="E54" s="21"/>
      <c r="F54" s="21" t="s">
        <v>52</v>
      </c>
      <c r="G54" s="46" t="s">
        <v>51</v>
      </c>
      <c r="H54" s="36" t="s">
        <v>4</v>
      </c>
      <c r="I54" s="36" t="s">
        <v>49</v>
      </c>
      <c r="J54" s="36" t="s">
        <v>8</v>
      </c>
      <c r="K54" s="36" t="s">
        <v>50</v>
      </c>
      <c r="L54" s="36" t="s">
        <v>8</v>
      </c>
      <c r="M54" s="36" t="s">
        <v>1</v>
      </c>
      <c r="N54" s="47" t="s">
        <v>104</v>
      </c>
      <c r="O54" s="45">
        <v>454000</v>
      </c>
      <c r="P54" s="45">
        <v>454000</v>
      </c>
      <c r="Q54" s="45">
        <v>403000</v>
      </c>
      <c r="R54" s="20">
        <v>35</v>
      </c>
      <c r="S54" s="19" t="s">
        <v>7</v>
      </c>
    </row>
    <row r="55" spans="1:19" ht="43.8" customHeight="1" x14ac:dyDescent="0.35">
      <c r="A55" s="10"/>
      <c r="B55" s="24"/>
      <c r="C55" s="34"/>
      <c r="D55" s="34"/>
      <c r="E55" s="34"/>
      <c r="F55" s="23"/>
      <c r="G55" s="42" t="s">
        <v>140</v>
      </c>
      <c r="H55" s="44">
        <v>1</v>
      </c>
      <c r="I55" s="44">
        <v>11</v>
      </c>
      <c r="J55" s="44" t="s">
        <v>48</v>
      </c>
      <c r="K55" s="44" t="s">
        <v>3</v>
      </c>
      <c r="L55" s="44" t="s">
        <v>2</v>
      </c>
      <c r="M55" s="44" t="s">
        <v>1</v>
      </c>
      <c r="N55" s="44" t="s">
        <v>104</v>
      </c>
      <c r="O55" s="45">
        <f>O56</f>
        <v>371.3</v>
      </c>
      <c r="P55" s="45">
        <f t="shared" ref="P55:Q55" si="16">P56</f>
        <v>371.3</v>
      </c>
      <c r="Q55" s="45">
        <f t="shared" si="16"/>
        <v>371.3</v>
      </c>
      <c r="R55" s="22"/>
      <c r="S55" s="19"/>
    </row>
    <row r="56" spans="1:19" ht="81" customHeight="1" x14ac:dyDescent="0.35">
      <c r="A56" s="10"/>
      <c r="B56" s="24"/>
      <c r="C56" s="34"/>
      <c r="D56" s="34"/>
      <c r="E56" s="34"/>
      <c r="F56" s="23"/>
      <c r="G56" s="42" t="s">
        <v>141</v>
      </c>
      <c r="H56" s="44" t="s">
        <v>4</v>
      </c>
      <c r="I56" s="44" t="s">
        <v>49</v>
      </c>
      <c r="J56" s="44" t="s">
        <v>48</v>
      </c>
      <c r="K56" s="44" t="s">
        <v>18</v>
      </c>
      <c r="L56" s="44" t="s">
        <v>2</v>
      </c>
      <c r="M56" s="44" t="s">
        <v>1</v>
      </c>
      <c r="N56" s="44" t="s">
        <v>104</v>
      </c>
      <c r="O56" s="45">
        <f>O57</f>
        <v>371.3</v>
      </c>
      <c r="P56" s="45">
        <f t="shared" ref="P56:Q56" si="17">P57</f>
        <v>371.3</v>
      </c>
      <c r="Q56" s="45">
        <f t="shared" si="17"/>
        <v>371.3</v>
      </c>
      <c r="R56" s="22"/>
      <c r="S56" s="19"/>
    </row>
    <row r="57" spans="1:19" ht="82.8" customHeight="1" x14ac:dyDescent="0.35">
      <c r="A57" s="10"/>
      <c r="B57" s="24"/>
      <c r="C57" s="34"/>
      <c r="D57" s="34"/>
      <c r="E57" s="34"/>
      <c r="F57" s="23"/>
      <c r="G57" s="42" t="s">
        <v>180</v>
      </c>
      <c r="H57" s="44" t="s">
        <v>4</v>
      </c>
      <c r="I57" s="44" t="s">
        <v>49</v>
      </c>
      <c r="J57" s="44" t="s">
        <v>48</v>
      </c>
      <c r="K57" s="44" t="s">
        <v>142</v>
      </c>
      <c r="L57" s="44" t="s">
        <v>8</v>
      </c>
      <c r="M57" s="44" t="s">
        <v>1</v>
      </c>
      <c r="N57" s="44" t="s">
        <v>104</v>
      </c>
      <c r="O57" s="45">
        <v>371.3</v>
      </c>
      <c r="P57" s="45">
        <v>371.3</v>
      </c>
      <c r="Q57" s="45">
        <v>371.3</v>
      </c>
      <c r="R57" s="22"/>
      <c r="S57" s="19"/>
    </row>
    <row r="58" spans="1:19" ht="123.6" customHeight="1" x14ac:dyDescent="0.35">
      <c r="A58" s="10"/>
      <c r="B58" s="24"/>
      <c r="C58" s="30"/>
      <c r="D58" s="30"/>
      <c r="E58" s="30"/>
      <c r="F58" s="23"/>
      <c r="G58" s="42" t="s">
        <v>112</v>
      </c>
      <c r="H58" s="44" t="s">
        <v>4</v>
      </c>
      <c r="I58" s="44" t="s">
        <v>49</v>
      </c>
      <c r="J58" s="44" t="s">
        <v>109</v>
      </c>
      <c r="K58" s="44" t="s">
        <v>3</v>
      </c>
      <c r="L58" s="44" t="s">
        <v>2</v>
      </c>
      <c r="M58" s="44" t="s">
        <v>1</v>
      </c>
      <c r="N58" s="44" t="s">
        <v>104</v>
      </c>
      <c r="O58" s="45">
        <f>O59+O61</f>
        <v>173000</v>
      </c>
      <c r="P58" s="45">
        <f t="shared" ref="P58:Q58" si="18">P59+P61</f>
        <v>183000</v>
      </c>
      <c r="Q58" s="45">
        <f t="shared" si="18"/>
        <v>193000</v>
      </c>
      <c r="R58" s="22"/>
      <c r="S58" s="19"/>
    </row>
    <row r="59" spans="1:19" ht="118.2" customHeight="1" x14ac:dyDescent="0.35">
      <c r="A59" s="10"/>
      <c r="B59" s="24"/>
      <c r="C59" s="30"/>
      <c r="D59" s="30"/>
      <c r="E59" s="30"/>
      <c r="F59" s="23"/>
      <c r="G59" s="42" t="s">
        <v>111</v>
      </c>
      <c r="H59" s="44">
        <v>1</v>
      </c>
      <c r="I59" s="44">
        <v>11</v>
      </c>
      <c r="J59" s="44" t="s">
        <v>109</v>
      </c>
      <c r="K59" s="44" t="s">
        <v>40</v>
      </c>
      <c r="L59" s="44" t="s">
        <v>2</v>
      </c>
      <c r="M59" s="44" t="s">
        <v>1</v>
      </c>
      <c r="N59" s="44" t="s">
        <v>104</v>
      </c>
      <c r="O59" s="45">
        <f t="shared" ref="O59:Q59" si="19">O60</f>
        <v>90000</v>
      </c>
      <c r="P59" s="45">
        <f t="shared" si="19"/>
        <v>100000</v>
      </c>
      <c r="Q59" s="45">
        <f t="shared" si="19"/>
        <v>110000</v>
      </c>
      <c r="R59" s="22"/>
      <c r="S59" s="19"/>
    </row>
    <row r="60" spans="1:19" ht="116.4" customHeight="1" x14ac:dyDescent="0.35">
      <c r="A60" s="10"/>
      <c r="B60" s="24"/>
      <c r="C60" s="30"/>
      <c r="D60" s="30"/>
      <c r="E60" s="30"/>
      <c r="F60" s="23"/>
      <c r="G60" s="42" t="s">
        <v>108</v>
      </c>
      <c r="H60" s="44">
        <v>1</v>
      </c>
      <c r="I60" s="44">
        <v>11</v>
      </c>
      <c r="J60" s="44" t="s">
        <v>109</v>
      </c>
      <c r="K60" s="44" t="s">
        <v>110</v>
      </c>
      <c r="L60" s="44" t="s">
        <v>8</v>
      </c>
      <c r="M60" s="44" t="s">
        <v>1</v>
      </c>
      <c r="N60" s="44" t="s">
        <v>104</v>
      </c>
      <c r="O60" s="45">
        <v>90000</v>
      </c>
      <c r="P60" s="45">
        <v>100000</v>
      </c>
      <c r="Q60" s="45">
        <v>110000</v>
      </c>
      <c r="R60" s="22"/>
      <c r="S60" s="19"/>
    </row>
    <row r="61" spans="1:19" ht="168.6" customHeight="1" x14ac:dyDescent="0.35">
      <c r="A61" s="10"/>
      <c r="B61" s="24"/>
      <c r="C61" s="55"/>
      <c r="D61" s="55"/>
      <c r="E61" s="55"/>
      <c r="F61" s="23"/>
      <c r="G61" s="42" t="s">
        <v>188</v>
      </c>
      <c r="H61" s="54" t="s">
        <v>4</v>
      </c>
      <c r="I61" s="54" t="s">
        <v>49</v>
      </c>
      <c r="J61" s="54" t="s">
        <v>109</v>
      </c>
      <c r="K61" s="54" t="s">
        <v>154</v>
      </c>
      <c r="L61" s="54" t="s">
        <v>2</v>
      </c>
      <c r="M61" s="54" t="s">
        <v>1</v>
      </c>
      <c r="N61" s="54" t="s">
        <v>104</v>
      </c>
      <c r="O61" s="45">
        <f>O62</f>
        <v>83000</v>
      </c>
      <c r="P61" s="45">
        <f t="shared" ref="P61:Q61" si="20">P62</f>
        <v>83000</v>
      </c>
      <c r="Q61" s="45">
        <f t="shared" si="20"/>
        <v>83000</v>
      </c>
      <c r="R61" s="22"/>
      <c r="S61" s="19"/>
    </row>
    <row r="62" spans="1:19" ht="152.4" customHeight="1" x14ac:dyDescent="0.35">
      <c r="A62" s="10"/>
      <c r="B62" s="24"/>
      <c r="C62" s="55"/>
      <c r="D62" s="55"/>
      <c r="E62" s="55"/>
      <c r="F62" s="23"/>
      <c r="G62" s="42" t="s">
        <v>187</v>
      </c>
      <c r="H62" s="54" t="s">
        <v>4</v>
      </c>
      <c r="I62" s="54" t="s">
        <v>49</v>
      </c>
      <c r="J62" s="54" t="s">
        <v>109</v>
      </c>
      <c r="K62" s="54" t="s">
        <v>154</v>
      </c>
      <c r="L62" s="54" t="s">
        <v>8</v>
      </c>
      <c r="M62" s="54" t="s">
        <v>1</v>
      </c>
      <c r="N62" s="54" t="s">
        <v>104</v>
      </c>
      <c r="O62" s="45">
        <v>83000</v>
      </c>
      <c r="P62" s="45">
        <v>83000</v>
      </c>
      <c r="Q62" s="45">
        <v>83000</v>
      </c>
      <c r="R62" s="22"/>
      <c r="S62" s="19"/>
    </row>
    <row r="63" spans="1:19" ht="42.75" customHeight="1" x14ac:dyDescent="0.35">
      <c r="A63" s="10"/>
      <c r="B63" s="24"/>
      <c r="C63" s="67" t="s">
        <v>47</v>
      </c>
      <c r="D63" s="67"/>
      <c r="E63" s="67"/>
      <c r="F63" s="23" t="s">
        <v>43</v>
      </c>
      <c r="G63" s="42" t="s">
        <v>46</v>
      </c>
      <c r="H63" s="43" t="s">
        <v>4</v>
      </c>
      <c r="I63" s="43" t="s">
        <v>41</v>
      </c>
      <c r="J63" s="43" t="s">
        <v>2</v>
      </c>
      <c r="K63" s="43" t="s">
        <v>3</v>
      </c>
      <c r="L63" s="43" t="s">
        <v>2</v>
      </c>
      <c r="M63" s="43" t="s">
        <v>1</v>
      </c>
      <c r="N63" s="44" t="s">
        <v>3</v>
      </c>
      <c r="O63" s="45">
        <f>O64</f>
        <v>2288420.2800000003</v>
      </c>
      <c r="P63" s="45">
        <f>P64</f>
        <v>808420.28</v>
      </c>
      <c r="Q63" s="45">
        <f>Q64</f>
        <v>808420.28</v>
      </c>
      <c r="R63" s="22">
        <v>0</v>
      </c>
      <c r="S63" s="19" t="s">
        <v>7</v>
      </c>
    </row>
    <row r="64" spans="1:19" ht="40.5" customHeight="1" x14ac:dyDescent="0.35">
      <c r="A64" s="10"/>
      <c r="B64" s="24"/>
      <c r="C64" s="26"/>
      <c r="D64" s="26"/>
      <c r="E64" s="26"/>
      <c r="F64" s="23"/>
      <c r="G64" s="42" t="s">
        <v>95</v>
      </c>
      <c r="H64" s="44" t="s">
        <v>4</v>
      </c>
      <c r="I64" s="44" t="s">
        <v>41</v>
      </c>
      <c r="J64" s="44" t="s">
        <v>12</v>
      </c>
      <c r="K64" s="44" t="s">
        <v>3</v>
      </c>
      <c r="L64" s="44" t="s">
        <v>12</v>
      </c>
      <c r="M64" s="44" t="s">
        <v>1</v>
      </c>
      <c r="N64" s="44" t="s">
        <v>104</v>
      </c>
      <c r="O64" s="45">
        <f>O65+O66</f>
        <v>2288420.2800000003</v>
      </c>
      <c r="P64" s="45">
        <f t="shared" ref="P64:Q64" si="21">P65+P66</f>
        <v>808420.28</v>
      </c>
      <c r="Q64" s="45">
        <f t="shared" si="21"/>
        <v>808420.28</v>
      </c>
      <c r="R64" s="22"/>
      <c r="S64" s="19"/>
    </row>
    <row r="65" spans="1:19" ht="44.4" customHeight="1" x14ac:dyDescent="0.35">
      <c r="A65" s="10"/>
      <c r="B65" s="21"/>
      <c r="C65" s="21"/>
      <c r="D65" s="21"/>
      <c r="E65" s="21"/>
      <c r="F65" s="21" t="s">
        <v>45</v>
      </c>
      <c r="G65" s="46" t="s">
        <v>44</v>
      </c>
      <c r="H65" s="36" t="s">
        <v>4</v>
      </c>
      <c r="I65" s="36" t="s">
        <v>41</v>
      </c>
      <c r="J65" s="36" t="s">
        <v>12</v>
      </c>
      <c r="K65" s="36" t="s">
        <v>18</v>
      </c>
      <c r="L65" s="36" t="s">
        <v>12</v>
      </c>
      <c r="M65" s="36" t="s">
        <v>1</v>
      </c>
      <c r="N65" s="36">
        <v>120</v>
      </c>
      <c r="O65" s="45">
        <v>849227.15</v>
      </c>
      <c r="P65" s="45">
        <v>136227.15</v>
      </c>
      <c r="Q65" s="45">
        <v>136227.15</v>
      </c>
      <c r="R65" s="20">
        <v>10</v>
      </c>
      <c r="S65" s="19" t="s">
        <v>7</v>
      </c>
    </row>
    <row r="66" spans="1:19" ht="36.75" customHeight="1" x14ac:dyDescent="0.35">
      <c r="A66" s="10"/>
      <c r="B66" s="21"/>
      <c r="C66" s="21"/>
      <c r="D66" s="21"/>
      <c r="E66" s="21"/>
      <c r="F66" s="21" t="s">
        <v>43</v>
      </c>
      <c r="G66" s="46" t="s">
        <v>42</v>
      </c>
      <c r="H66" s="36" t="s">
        <v>4</v>
      </c>
      <c r="I66" s="36" t="s">
        <v>41</v>
      </c>
      <c r="J66" s="36" t="s">
        <v>12</v>
      </c>
      <c r="K66" s="36" t="s">
        <v>40</v>
      </c>
      <c r="L66" s="36" t="s">
        <v>12</v>
      </c>
      <c r="M66" s="36" t="s">
        <v>1</v>
      </c>
      <c r="N66" s="36">
        <v>120</v>
      </c>
      <c r="O66" s="45">
        <f>O67+O68</f>
        <v>1439193.1300000001</v>
      </c>
      <c r="P66" s="45">
        <f t="shared" ref="P66:Q66" si="22">P67+P68</f>
        <v>672193.13</v>
      </c>
      <c r="Q66" s="45">
        <f t="shared" si="22"/>
        <v>672193.13</v>
      </c>
      <c r="R66" s="20">
        <v>40</v>
      </c>
      <c r="S66" s="19" t="s">
        <v>7</v>
      </c>
    </row>
    <row r="67" spans="1:19" ht="36.75" customHeight="1" x14ac:dyDescent="0.35">
      <c r="A67" s="10"/>
      <c r="B67" s="24"/>
      <c r="C67" s="34"/>
      <c r="D67" s="34"/>
      <c r="E67" s="34"/>
      <c r="F67" s="23"/>
      <c r="G67" s="42" t="s">
        <v>144</v>
      </c>
      <c r="H67" s="44">
        <v>1</v>
      </c>
      <c r="I67" s="44">
        <v>12</v>
      </c>
      <c r="J67" s="44" t="s">
        <v>12</v>
      </c>
      <c r="K67" s="44" t="s">
        <v>143</v>
      </c>
      <c r="L67" s="44" t="s">
        <v>12</v>
      </c>
      <c r="M67" s="44" t="s">
        <v>1</v>
      </c>
      <c r="N67" s="44" t="s">
        <v>104</v>
      </c>
      <c r="O67" s="45">
        <v>340.07</v>
      </c>
      <c r="P67" s="45">
        <v>340.07</v>
      </c>
      <c r="Q67" s="45">
        <v>340.07</v>
      </c>
      <c r="R67" s="22"/>
      <c r="S67" s="19"/>
    </row>
    <row r="68" spans="1:19" ht="36.75" customHeight="1" x14ac:dyDescent="0.35">
      <c r="A68" s="10"/>
      <c r="B68" s="24"/>
      <c r="C68" s="53"/>
      <c r="D68" s="53"/>
      <c r="E68" s="53"/>
      <c r="F68" s="23"/>
      <c r="G68" s="42" t="s">
        <v>185</v>
      </c>
      <c r="H68" s="54" t="s">
        <v>4</v>
      </c>
      <c r="I68" s="54" t="s">
        <v>41</v>
      </c>
      <c r="J68" s="54" t="s">
        <v>12</v>
      </c>
      <c r="K68" s="54" t="s">
        <v>184</v>
      </c>
      <c r="L68" s="54" t="s">
        <v>12</v>
      </c>
      <c r="M68" s="54" t="s">
        <v>1</v>
      </c>
      <c r="N68" s="54" t="s">
        <v>104</v>
      </c>
      <c r="O68" s="45">
        <v>1438853.06</v>
      </c>
      <c r="P68" s="45">
        <v>671853.06</v>
      </c>
      <c r="Q68" s="45">
        <v>671853.06</v>
      </c>
      <c r="R68" s="22"/>
      <c r="S68" s="19"/>
    </row>
    <row r="69" spans="1:19" ht="43.8" customHeight="1" x14ac:dyDescent="0.35">
      <c r="A69" s="10"/>
      <c r="B69" s="24"/>
      <c r="C69" s="67" t="s">
        <v>39</v>
      </c>
      <c r="D69" s="67"/>
      <c r="E69" s="67"/>
      <c r="F69" s="23" t="s">
        <v>38</v>
      </c>
      <c r="G69" s="42" t="s">
        <v>145</v>
      </c>
      <c r="H69" s="43" t="s">
        <v>4</v>
      </c>
      <c r="I69" s="43" t="s">
        <v>35</v>
      </c>
      <c r="J69" s="43" t="s">
        <v>2</v>
      </c>
      <c r="K69" s="43" t="s">
        <v>3</v>
      </c>
      <c r="L69" s="43" t="s">
        <v>2</v>
      </c>
      <c r="M69" s="43" t="s">
        <v>1</v>
      </c>
      <c r="N69" s="44" t="s">
        <v>3</v>
      </c>
      <c r="O69" s="45">
        <f>O70</f>
        <v>1320000</v>
      </c>
      <c r="P69" s="45">
        <f t="shared" ref="P69:Q69" si="23">P70</f>
        <v>1452000</v>
      </c>
      <c r="Q69" s="45">
        <f t="shared" si="23"/>
        <v>1597200</v>
      </c>
      <c r="R69" s="22">
        <v>995</v>
      </c>
      <c r="S69" s="19" t="s">
        <v>7</v>
      </c>
    </row>
    <row r="70" spans="1:19" ht="36" customHeight="1" x14ac:dyDescent="0.35">
      <c r="A70" s="10"/>
      <c r="B70" s="24"/>
      <c r="C70" s="33"/>
      <c r="D70" s="33"/>
      <c r="E70" s="33"/>
      <c r="F70" s="23"/>
      <c r="G70" s="42" t="s">
        <v>181</v>
      </c>
      <c r="H70" s="44">
        <v>1</v>
      </c>
      <c r="I70" s="44">
        <v>13</v>
      </c>
      <c r="J70" s="44" t="s">
        <v>12</v>
      </c>
      <c r="K70" s="44" t="s">
        <v>3</v>
      </c>
      <c r="L70" s="44" t="s">
        <v>2</v>
      </c>
      <c r="M70" s="44" t="s">
        <v>1</v>
      </c>
      <c r="N70" s="44" t="s">
        <v>113</v>
      </c>
      <c r="O70" s="45">
        <f>O71</f>
        <v>1320000</v>
      </c>
      <c r="P70" s="45">
        <f t="shared" ref="P70:Q70" si="24">P71</f>
        <v>1452000</v>
      </c>
      <c r="Q70" s="45">
        <f t="shared" si="24"/>
        <v>1597200</v>
      </c>
      <c r="R70" s="22"/>
      <c r="S70" s="19"/>
    </row>
    <row r="71" spans="1:19" ht="43.5" customHeight="1" x14ac:dyDescent="0.35">
      <c r="A71" s="10"/>
      <c r="B71" s="24"/>
      <c r="C71" s="26"/>
      <c r="D71" s="26"/>
      <c r="E71" s="26"/>
      <c r="F71" s="23"/>
      <c r="G71" s="42" t="s">
        <v>94</v>
      </c>
      <c r="H71" s="44" t="s">
        <v>4</v>
      </c>
      <c r="I71" s="44" t="s">
        <v>35</v>
      </c>
      <c r="J71" s="44" t="s">
        <v>12</v>
      </c>
      <c r="K71" s="44" t="s">
        <v>93</v>
      </c>
      <c r="L71" s="44" t="s">
        <v>2</v>
      </c>
      <c r="M71" s="44" t="s">
        <v>1</v>
      </c>
      <c r="N71" s="44" t="s">
        <v>113</v>
      </c>
      <c r="O71" s="45">
        <f t="shared" ref="O71:Q71" si="25">O72</f>
        <v>1320000</v>
      </c>
      <c r="P71" s="45">
        <f t="shared" si="25"/>
        <v>1452000</v>
      </c>
      <c r="Q71" s="45">
        <f t="shared" si="25"/>
        <v>1597200</v>
      </c>
      <c r="R71" s="22"/>
      <c r="S71" s="19"/>
    </row>
    <row r="72" spans="1:19" ht="57" customHeight="1" x14ac:dyDescent="0.35">
      <c r="A72" s="10"/>
      <c r="B72" s="21"/>
      <c r="C72" s="21"/>
      <c r="D72" s="21"/>
      <c r="E72" s="21"/>
      <c r="F72" s="21" t="s">
        <v>37</v>
      </c>
      <c r="G72" s="46" t="s">
        <v>36</v>
      </c>
      <c r="H72" s="36" t="s">
        <v>4</v>
      </c>
      <c r="I72" s="36" t="s">
        <v>35</v>
      </c>
      <c r="J72" s="36" t="s">
        <v>12</v>
      </c>
      <c r="K72" s="36" t="s">
        <v>34</v>
      </c>
      <c r="L72" s="36" t="s">
        <v>8</v>
      </c>
      <c r="M72" s="36" t="s">
        <v>1</v>
      </c>
      <c r="N72" s="36">
        <v>130</v>
      </c>
      <c r="O72" s="45">
        <v>1320000</v>
      </c>
      <c r="P72" s="45">
        <v>1452000</v>
      </c>
      <c r="Q72" s="45">
        <v>1597200</v>
      </c>
      <c r="R72" s="20">
        <v>995</v>
      </c>
      <c r="S72" s="19" t="s">
        <v>7</v>
      </c>
    </row>
    <row r="73" spans="1:19" ht="51.6" customHeight="1" x14ac:dyDescent="0.35">
      <c r="A73" s="10"/>
      <c r="B73" s="24"/>
      <c r="C73" s="67" t="s">
        <v>33</v>
      </c>
      <c r="D73" s="67"/>
      <c r="E73" s="67"/>
      <c r="F73" s="23" t="s">
        <v>32</v>
      </c>
      <c r="G73" s="42" t="s">
        <v>31</v>
      </c>
      <c r="H73" s="43" t="s">
        <v>4</v>
      </c>
      <c r="I73" s="43" t="s">
        <v>27</v>
      </c>
      <c r="J73" s="43" t="s">
        <v>2</v>
      </c>
      <c r="K73" s="43" t="s">
        <v>3</v>
      </c>
      <c r="L73" s="43" t="s">
        <v>2</v>
      </c>
      <c r="M73" s="43" t="s">
        <v>1</v>
      </c>
      <c r="N73" s="44" t="s">
        <v>3</v>
      </c>
      <c r="O73" s="45">
        <f>O74+O80</f>
        <v>165000</v>
      </c>
      <c r="P73" s="45">
        <f t="shared" ref="P73:Q73" si="26">P74+P80</f>
        <v>165000</v>
      </c>
      <c r="Q73" s="45">
        <f t="shared" si="26"/>
        <v>165000</v>
      </c>
      <c r="R73" s="22">
        <v>0</v>
      </c>
      <c r="S73" s="19" t="s">
        <v>7</v>
      </c>
    </row>
    <row r="74" spans="1:19" ht="59.4" customHeight="1" x14ac:dyDescent="0.35">
      <c r="A74" s="10"/>
      <c r="B74" s="26"/>
      <c r="C74" s="26"/>
      <c r="D74" s="26"/>
      <c r="E74" s="26"/>
      <c r="F74" s="24"/>
      <c r="G74" s="42" t="s">
        <v>92</v>
      </c>
      <c r="H74" s="44" t="s">
        <v>4</v>
      </c>
      <c r="I74" s="44" t="s">
        <v>27</v>
      </c>
      <c r="J74" s="44" t="s">
        <v>26</v>
      </c>
      <c r="K74" s="44" t="s">
        <v>3</v>
      </c>
      <c r="L74" s="44" t="s">
        <v>2</v>
      </c>
      <c r="M74" s="44" t="s">
        <v>1</v>
      </c>
      <c r="N74" s="44" t="s">
        <v>114</v>
      </c>
      <c r="O74" s="45">
        <f>O75+O78</f>
        <v>135000</v>
      </c>
      <c r="P74" s="45">
        <f t="shared" ref="P74:Q74" si="27">P75+P78</f>
        <v>135000</v>
      </c>
      <c r="Q74" s="45">
        <f t="shared" si="27"/>
        <v>135000</v>
      </c>
      <c r="R74" s="22"/>
      <c r="S74" s="19"/>
    </row>
    <row r="75" spans="1:19" ht="54" customHeight="1" x14ac:dyDescent="0.35">
      <c r="A75" s="10"/>
      <c r="B75" s="21"/>
      <c r="C75" s="21"/>
      <c r="D75" s="21"/>
      <c r="E75" s="21" t="s">
        <v>29</v>
      </c>
      <c r="F75" s="24" t="s">
        <v>28</v>
      </c>
      <c r="G75" s="42" t="s">
        <v>182</v>
      </c>
      <c r="H75" s="43" t="s">
        <v>4</v>
      </c>
      <c r="I75" s="43" t="s">
        <v>27</v>
      </c>
      <c r="J75" s="43" t="s">
        <v>26</v>
      </c>
      <c r="K75" s="43" t="s">
        <v>18</v>
      </c>
      <c r="L75" s="43" t="s">
        <v>2</v>
      </c>
      <c r="M75" s="43" t="s">
        <v>1</v>
      </c>
      <c r="N75" s="43">
        <v>430</v>
      </c>
      <c r="O75" s="45">
        <f>O76+O77</f>
        <v>125000</v>
      </c>
      <c r="P75" s="45">
        <f>P76+P77</f>
        <v>125000</v>
      </c>
      <c r="Q75" s="45">
        <f>Q76+Q77</f>
        <v>125000</v>
      </c>
      <c r="R75" s="22">
        <v>13</v>
      </c>
      <c r="S75" s="19" t="s">
        <v>7</v>
      </c>
    </row>
    <row r="76" spans="1:19" ht="92.4" customHeight="1" x14ac:dyDescent="0.35">
      <c r="A76" s="10"/>
      <c r="B76" s="21"/>
      <c r="C76" s="21"/>
      <c r="D76" s="21"/>
      <c r="E76" s="21"/>
      <c r="F76" s="21" t="s">
        <v>28</v>
      </c>
      <c r="G76" s="46" t="s">
        <v>124</v>
      </c>
      <c r="H76" s="36" t="s">
        <v>4</v>
      </c>
      <c r="I76" s="36" t="s">
        <v>27</v>
      </c>
      <c r="J76" s="36" t="s">
        <v>26</v>
      </c>
      <c r="K76" s="36" t="s">
        <v>25</v>
      </c>
      <c r="L76" s="47" t="s">
        <v>8</v>
      </c>
      <c r="M76" s="36" t="s">
        <v>1</v>
      </c>
      <c r="N76" s="36">
        <v>430</v>
      </c>
      <c r="O76" s="45">
        <v>50000</v>
      </c>
      <c r="P76" s="45">
        <v>50000</v>
      </c>
      <c r="Q76" s="45">
        <v>50000</v>
      </c>
      <c r="R76" s="20">
        <v>13</v>
      </c>
      <c r="S76" s="19" t="s">
        <v>7</v>
      </c>
    </row>
    <row r="77" spans="1:19" ht="78" customHeight="1" x14ac:dyDescent="0.35">
      <c r="A77" s="10"/>
      <c r="B77" s="24"/>
      <c r="C77" s="27"/>
      <c r="D77" s="27"/>
      <c r="E77" s="27"/>
      <c r="F77" s="23"/>
      <c r="G77" s="46" t="s">
        <v>101</v>
      </c>
      <c r="H77" s="44" t="s">
        <v>4</v>
      </c>
      <c r="I77" s="44" t="s">
        <v>27</v>
      </c>
      <c r="J77" s="44" t="s">
        <v>26</v>
      </c>
      <c r="K77" s="44" t="s">
        <v>25</v>
      </c>
      <c r="L77" s="44" t="s">
        <v>35</v>
      </c>
      <c r="M77" s="44" t="s">
        <v>1</v>
      </c>
      <c r="N77" s="44" t="s">
        <v>114</v>
      </c>
      <c r="O77" s="45">
        <v>75000</v>
      </c>
      <c r="P77" s="45">
        <v>75000</v>
      </c>
      <c r="Q77" s="45">
        <v>75000</v>
      </c>
      <c r="R77" s="22"/>
      <c r="S77" s="19"/>
    </row>
    <row r="78" spans="1:19" ht="82.2" customHeight="1" x14ac:dyDescent="0.35">
      <c r="A78" s="10"/>
      <c r="B78" s="24"/>
      <c r="C78" s="32"/>
      <c r="D78" s="32"/>
      <c r="E78" s="32"/>
      <c r="F78" s="23"/>
      <c r="G78" s="42" t="s">
        <v>121</v>
      </c>
      <c r="H78" s="44" t="s">
        <v>4</v>
      </c>
      <c r="I78" s="44" t="s">
        <v>27</v>
      </c>
      <c r="J78" s="44" t="s">
        <v>26</v>
      </c>
      <c r="K78" s="44" t="s">
        <v>15</v>
      </c>
      <c r="L78" s="44" t="s">
        <v>2</v>
      </c>
      <c r="M78" s="44" t="s">
        <v>1</v>
      </c>
      <c r="N78" s="44" t="s">
        <v>114</v>
      </c>
      <c r="O78" s="45">
        <f>O79</f>
        <v>10000</v>
      </c>
      <c r="P78" s="45">
        <f t="shared" ref="P78:Q78" si="28">P79</f>
        <v>10000</v>
      </c>
      <c r="Q78" s="45">
        <f t="shared" si="28"/>
        <v>10000</v>
      </c>
      <c r="R78" s="22"/>
      <c r="S78" s="19"/>
    </row>
    <row r="79" spans="1:19" ht="99" customHeight="1" x14ac:dyDescent="0.35">
      <c r="A79" s="10"/>
      <c r="B79" s="24"/>
      <c r="C79" s="32"/>
      <c r="D79" s="32"/>
      <c r="E79" s="32"/>
      <c r="F79" s="23"/>
      <c r="G79" s="42" t="s">
        <v>135</v>
      </c>
      <c r="H79" s="44" t="s">
        <v>4</v>
      </c>
      <c r="I79" s="44" t="s">
        <v>27</v>
      </c>
      <c r="J79" s="44" t="s">
        <v>26</v>
      </c>
      <c r="K79" s="44" t="s">
        <v>105</v>
      </c>
      <c r="L79" s="44" t="s">
        <v>8</v>
      </c>
      <c r="M79" s="44" t="s">
        <v>1</v>
      </c>
      <c r="N79" s="44" t="s">
        <v>114</v>
      </c>
      <c r="O79" s="45">
        <v>10000</v>
      </c>
      <c r="P79" s="45">
        <v>10000</v>
      </c>
      <c r="Q79" s="45">
        <v>10000</v>
      </c>
      <c r="R79" s="22"/>
      <c r="S79" s="19"/>
    </row>
    <row r="80" spans="1:19" ht="43.8" customHeight="1" x14ac:dyDescent="0.35">
      <c r="A80" s="10"/>
      <c r="B80" s="24"/>
      <c r="C80" s="55"/>
      <c r="D80" s="55"/>
      <c r="E80" s="55"/>
      <c r="F80" s="23"/>
      <c r="G80" s="42" t="s">
        <v>190</v>
      </c>
      <c r="H80" s="54" t="s">
        <v>4</v>
      </c>
      <c r="I80" s="54" t="s">
        <v>27</v>
      </c>
      <c r="J80" s="54" t="s">
        <v>35</v>
      </c>
      <c r="K80" s="54" t="s">
        <v>3</v>
      </c>
      <c r="L80" s="54" t="s">
        <v>2</v>
      </c>
      <c r="M80" s="54" t="s">
        <v>1</v>
      </c>
      <c r="N80" s="54" t="s">
        <v>3</v>
      </c>
      <c r="O80" s="45">
        <f>O81</f>
        <v>30000</v>
      </c>
      <c r="P80" s="45">
        <f t="shared" ref="P80:Q80" si="29">P81</f>
        <v>30000</v>
      </c>
      <c r="Q80" s="45">
        <f t="shared" si="29"/>
        <v>30000</v>
      </c>
      <c r="R80" s="22"/>
      <c r="S80" s="19"/>
    </row>
    <row r="81" spans="1:19" ht="79.8" customHeight="1" x14ac:dyDescent="0.35">
      <c r="A81" s="10"/>
      <c r="B81" s="24"/>
      <c r="C81" s="55"/>
      <c r="D81" s="55"/>
      <c r="E81" s="55"/>
      <c r="F81" s="23"/>
      <c r="G81" s="42" t="s">
        <v>189</v>
      </c>
      <c r="H81" s="54" t="s">
        <v>4</v>
      </c>
      <c r="I81" s="54" t="s">
        <v>27</v>
      </c>
      <c r="J81" s="54" t="s">
        <v>35</v>
      </c>
      <c r="K81" s="54" t="s">
        <v>9</v>
      </c>
      <c r="L81" s="54" t="s">
        <v>8</v>
      </c>
      <c r="M81" s="54" t="s">
        <v>1</v>
      </c>
      <c r="N81" s="54" t="s">
        <v>115</v>
      </c>
      <c r="O81" s="45">
        <v>30000</v>
      </c>
      <c r="P81" s="45">
        <v>30000</v>
      </c>
      <c r="Q81" s="45">
        <v>30000</v>
      </c>
      <c r="R81" s="22"/>
      <c r="S81" s="19"/>
    </row>
    <row r="82" spans="1:19" ht="34.799999999999997" customHeight="1" x14ac:dyDescent="0.35">
      <c r="A82" s="10"/>
      <c r="B82" s="24"/>
      <c r="C82" s="67" t="s">
        <v>24</v>
      </c>
      <c r="D82" s="67"/>
      <c r="E82" s="67"/>
      <c r="F82" s="23" t="s">
        <v>11</v>
      </c>
      <c r="G82" s="42" t="s">
        <v>23</v>
      </c>
      <c r="H82" s="43" t="s">
        <v>4</v>
      </c>
      <c r="I82" s="43" t="s">
        <v>10</v>
      </c>
      <c r="J82" s="43" t="s">
        <v>2</v>
      </c>
      <c r="K82" s="43" t="s">
        <v>3</v>
      </c>
      <c r="L82" s="43" t="s">
        <v>2</v>
      </c>
      <c r="M82" s="43" t="s">
        <v>1</v>
      </c>
      <c r="N82" s="44" t="s">
        <v>3</v>
      </c>
      <c r="O82" s="45">
        <f>O83</f>
        <v>918076</v>
      </c>
      <c r="P82" s="45">
        <f t="shared" ref="P82:Q82" si="30">P83</f>
        <v>928876</v>
      </c>
      <c r="Q82" s="45">
        <f t="shared" si="30"/>
        <v>961676</v>
      </c>
      <c r="R82" s="22">
        <v>0</v>
      </c>
      <c r="S82" s="19" t="s">
        <v>7</v>
      </c>
    </row>
    <row r="83" spans="1:19" ht="63.6" customHeight="1" x14ac:dyDescent="0.35">
      <c r="A83" s="10"/>
      <c r="B83" s="24"/>
      <c r="C83" s="26"/>
      <c r="D83" s="26"/>
      <c r="E83" s="26"/>
      <c r="F83" s="23"/>
      <c r="G83" s="42" t="s">
        <v>149</v>
      </c>
      <c r="H83" s="44" t="s">
        <v>4</v>
      </c>
      <c r="I83" s="44" t="s">
        <v>10</v>
      </c>
      <c r="J83" s="44" t="s">
        <v>12</v>
      </c>
      <c r="K83" s="44" t="s">
        <v>3</v>
      </c>
      <c r="L83" s="44" t="s">
        <v>12</v>
      </c>
      <c r="M83" s="44" t="s">
        <v>1</v>
      </c>
      <c r="N83" s="44" t="s">
        <v>116</v>
      </c>
      <c r="O83" s="45">
        <f>O84+O86+O88+O90+O94+O96+O102+O92+O98+O100</f>
        <v>918076</v>
      </c>
      <c r="P83" s="45">
        <f t="shared" ref="P83:Q83" si="31">P84+P86+P88+P90+P94+P96+P102+P92+P98+P100</f>
        <v>928876</v>
      </c>
      <c r="Q83" s="45">
        <f t="shared" si="31"/>
        <v>961676</v>
      </c>
      <c r="R83" s="22"/>
      <c r="S83" s="19"/>
    </row>
    <row r="84" spans="1:19" ht="98.4" customHeight="1" x14ac:dyDescent="0.35">
      <c r="A84" s="10"/>
      <c r="B84" s="21"/>
      <c r="C84" s="21"/>
      <c r="D84" s="21"/>
      <c r="E84" s="21"/>
      <c r="F84" s="21" t="s">
        <v>22</v>
      </c>
      <c r="G84" s="50" t="s">
        <v>176</v>
      </c>
      <c r="H84" s="47">
        <v>1</v>
      </c>
      <c r="I84" s="47">
        <v>16</v>
      </c>
      <c r="J84" s="47" t="s">
        <v>12</v>
      </c>
      <c r="K84" s="47" t="s">
        <v>9</v>
      </c>
      <c r="L84" s="47" t="s">
        <v>12</v>
      </c>
      <c r="M84" s="47" t="s">
        <v>1</v>
      </c>
      <c r="N84" s="47" t="s">
        <v>116</v>
      </c>
      <c r="O84" s="45">
        <f>O85</f>
        <v>41940</v>
      </c>
      <c r="P84" s="45">
        <f t="shared" ref="P84:Q84" si="32">P85</f>
        <v>34840</v>
      </c>
      <c r="Q84" s="45">
        <f t="shared" si="32"/>
        <v>39740</v>
      </c>
      <c r="R84" s="20">
        <v>10</v>
      </c>
      <c r="S84" s="19" t="s">
        <v>7</v>
      </c>
    </row>
    <row r="85" spans="1:19" ht="136.19999999999999" customHeight="1" x14ac:dyDescent="0.35">
      <c r="A85" s="10"/>
      <c r="B85" s="21"/>
      <c r="C85" s="21"/>
      <c r="D85" s="21"/>
      <c r="E85" s="21"/>
      <c r="F85" s="21" t="s">
        <v>21</v>
      </c>
      <c r="G85" s="50" t="s">
        <v>175</v>
      </c>
      <c r="H85" s="47">
        <v>1</v>
      </c>
      <c r="I85" s="47">
        <v>16</v>
      </c>
      <c r="J85" s="47" t="s">
        <v>12</v>
      </c>
      <c r="K85" s="47" t="s">
        <v>122</v>
      </c>
      <c r="L85" s="47" t="s">
        <v>12</v>
      </c>
      <c r="M85" s="47" t="s">
        <v>1</v>
      </c>
      <c r="N85" s="47" t="s">
        <v>116</v>
      </c>
      <c r="O85" s="45">
        <v>41940</v>
      </c>
      <c r="P85" s="45">
        <v>34840</v>
      </c>
      <c r="Q85" s="45">
        <v>39740</v>
      </c>
      <c r="R85" s="20">
        <v>30</v>
      </c>
      <c r="S85" s="19" t="s">
        <v>7</v>
      </c>
    </row>
    <row r="86" spans="1:19" ht="133.80000000000001" customHeight="1" x14ac:dyDescent="0.35">
      <c r="A86" s="10"/>
      <c r="B86" s="34"/>
      <c r="C86" s="34"/>
      <c r="D86" s="34"/>
      <c r="E86" s="34"/>
      <c r="F86" s="34"/>
      <c r="G86" s="50" t="s">
        <v>174</v>
      </c>
      <c r="H86" s="47" t="s">
        <v>4</v>
      </c>
      <c r="I86" s="47" t="s">
        <v>10</v>
      </c>
      <c r="J86" s="47" t="s">
        <v>12</v>
      </c>
      <c r="K86" s="47" t="s">
        <v>150</v>
      </c>
      <c r="L86" s="47" t="s">
        <v>12</v>
      </c>
      <c r="M86" s="47" t="s">
        <v>1</v>
      </c>
      <c r="N86" s="47" t="s">
        <v>116</v>
      </c>
      <c r="O86" s="45">
        <f>O87</f>
        <v>188240</v>
      </c>
      <c r="P86" s="45">
        <f t="shared" ref="P86:Q86" si="33">P87</f>
        <v>176240</v>
      </c>
      <c r="Q86" s="45">
        <f t="shared" si="33"/>
        <v>182340</v>
      </c>
      <c r="R86" s="20"/>
      <c r="S86" s="19"/>
    </row>
    <row r="87" spans="1:19" ht="171.6" customHeight="1" x14ac:dyDescent="0.35">
      <c r="A87" s="10"/>
      <c r="B87" s="26"/>
      <c r="C87" s="26"/>
      <c r="D87" s="26"/>
      <c r="E87" s="26"/>
      <c r="F87" s="26"/>
      <c r="G87" s="50" t="s">
        <v>173</v>
      </c>
      <c r="H87" s="47" t="s">
        <v>4</v>
      </c>
      <c r="I87" s="47" t="s">
        <v>10</v>
      </c>
      <c r="J87" s="47" t="s">
        <v>12</v>
      </c>
      <c r="K87" s="47" t="s">
        <v>151</v>
      </c>
      <c r="L87" s="47" t="s">
        <v>12</v>
      </c>
      <c r="M87" s="47" t="s">
        <v>1</v>
      </c>
      <c r="N87" s="47" t="s">
        <v>116</v>
      </c>
      <c r="O87" s="45">
        <v>188240</v>
      </c>
      <c r="P87" s="45">
        <v>176240</v>
      </c>
      <c r="Q87" s="45">
        <v>182340</v>
      </c>
      <c r="R87" s="20"/>
      <c r="S87" s="19"/>
    </row>
    <row r="88" spans="1:19" ht="94.2" customHeight="1" x14ac:dyDescent="0.35">
      <c r="A88" s="10"/>
      <c r="B88" s="21"/>
      <c r="C88" s="21"/>
      <c r="D88" s="21"/>
      <c r="E88" s="21"/>
      <c r="F88" s="21" t="s">
        <v>19</v>
      </c>
      <c r="G88" s="50" t="s">
        <v>172</v>
      </c>
      <c r="H88" s="47">
        <v>1</v>
      </c>
      <c r="I88" s="47">
        <v>16</v>
      </c>
      <c r="J88" s="47" t="s">
        <v>12</v>
      </c>
      <c r="K88" s="47" t="s">
        <v>152</v>
      </c>
      <c r="L88" s="47" t="s">
        <v>12</v>
      </c>
      <c r="M88" s="47" t="s">
        <v>1</v>
      </c>
      <c r="N88" s="47" t="s">
        <v>116</v>
      </c>
      <c r="O88" s="45">
        <f>O89</f>
        <v>46900</v>
      </c>
      <c r="P88" s="45">
        <f t="shared" ref="P88:Q88" si="34">P89</f>
        <v>46200</v>
      </c>
      <c r="Q88" s="45">
        <f t="shared" si="34"/>
        <v>48100</v>
      </c>
      <c r="R88" s="20">
        <v>10</v>
      </c>
      <c r="S88" s="19" t="s">
        <v>7</v>
      </c>
    </row>
    <row r="89" spans="1:19" ht="134.4" customHeight="1" x14ac:dyDescent="0.35">
      <c r="A89" s="10"/>
      <c r="B89" s="21"/>
      <c r="C89" s="21"/>
      <c r="D89" s="21"/>
      <c r="E89" s="21"/>
      <c r="F89" s="21" t="s">
        <v>17</v>
      </c>
      <c r="G89" s="50" t="s">
        <v>171</v>
      </c>
      <c r="H89" s="47">
        <v>1</v>
      </c>
      <c r="I89" s="47">
        <v>16</v>
      </c>
      <c r="J89" s="47" t="s">
        <v>12</v>
      </c>
      <c r="K89" s="47" t="s">
        <v>153</v>
      </c>
      <c r="L89" s="47" t="s">
        <v>12</v>
      </c>
      <c r="M89" s="47" t="s">
        <v>1</v>
      </c>
      <c r="N89" s="47" t="s">
        <v>116</v>
      </c>
      <c r="O89" s="45">
        <v>46900</v>
      </c>
      <c r="P89" s="45">
        <v>46200</v>
      </c>
      <c r="Q89" s="45">
        <v>48100</v>
      </c>
      <c r="R89" s="20">
        <v>20</v>
      </c>
      <c r="S89" s="19" t="s">
        <v>7</v>
      </c>
    </row>
    <row r="90" spans="1:19" ht="104.4" customHeight="1" x14ac:dyDescent="0.35">
      <c r="A90" s="10"/>
      <c r="B90" s="26"/>
      <c r="C90" s="26"/>
      <c r="D90" s="26"/>
      <c r="E90" s="26"/>
      <c r="F90" s="26"/>
      <c r="G90" s="50" t="s">
        <v>170</v>
      </c>
      <c r="H90" s="47" t="s">
        <v>4</v>
      </c>
      <c r="I90" s="47" t="s">
        <v>10</v>
      </c>
      <c r="J90" s="47" t="s">
        <v>12</v>
      </c>
      <c r="K90" s="47" t="s">
        <v>154</v>
      </c>
      <c r="L90" s="47" t="s">
        <v>12</v>
      </c>
      <c r="M90" s="47" t="s">
        <v>1</v>
      </c>
      <c r="N90" s="47" t="s">
        <v>116</v>
      </c>
      <c r="O90" s="45">
        <f>O91</f>
        <v>38600</v>
      </c>
      <c r="P90" s="45">
        <f t="shared" ref="P90:Q90" si="35">P91</f>
        <v>34300</v>
      </c>
      <c r="Q90" s="45">
        <f t="shared" si="35"/>
        <v>32700</v>
      </c>
      <c r="R90" s="20"/>
      <c r="S90" s="19"/>
    </row>
    <row r="91" spans="1:19" ht="134.4" customHeight="1" x14ac:dyDescent="0.35">
      <c r="A91" s="10"/>
      <c r="B91" s="21"/>
      <c r="C91" s="21"/>
      <c r="D91" s="21"/>
      <c r="E91" s="21"/>
      <c r="F91" s="21" t="s">
        <v>14</v>
      </c>
      <c r="G91" s="50" t="s">
        <v>169</v>
      </c>
      <c r="H91" s="47">
        <v>1</v>
      </c>
      <c r="I91" s="47">
        <v>16</v>
      </c>
      <c r="J91" s="47" t="s">
        <v>12</v>
      </c>
      <c r="K91" s="47" t="s">
        <v>155</v>
      </c>
      <c r="L91" s="47" t="s">
        <v>12</v>
      </c>
      <c r="M91" s="47" t="s">
        <v>1</v>
      </c>
      <c r="N91" s="47" t="s">
        <v>116</v>
      </c>
      <c r="O91" s="45">
        <v>38600</v>
      </c>
      <c r="P91" s="45">
        <v>34300</v>
      </c>
      <c r="Q91" s="45">
        <v>32700</v>
      </c>
      <c r="R91" s="20">
        <v>50</v>
      </c>
      <c r="S91" s="19" t="s">
        <v>7</v>
      </c>
    </row>
    <row r="92" spans="1:19" ht="97.2" customHeight="1" x14ac:dyDescent="0.35">
      <c r="A92" s="10"/>
      <c r="B92" s="55"/>
      <c r="C92" s="55"/>
      <c r="D92" s="55"/>
      <c r="E92" s="55"/>
      <c r="F92" s="55"/>
      <c r="G92" s="50" t="s">
        <v>193</v>
      </c>
      <c r="H92" s="49" t="s">
        <v>4</v>
      </c>
      <c r="I92" s="49" t="s">
        <v>10</v>
      </c>
      <c r="J92" s="49" t="s">
        <v>12</v>
      </c>
      <c r="K92" s="49" t="s">
        <v>113</v>
      </c>
      <c r="L92" s="49" t="s">
        <v>12</v>
      </c>
      <c r="M92" s="49" t="s">
        <v>1</v>
      </c>
      <c r="N92" s="49" t="s">
        <v>116</v>
      </c>
      <c r="O92" s="45">
        <f>O93</f>
        <v>6800</v>
      </c>
      <c r="P92" s="45">
        <f t="shared" ref="P92:Q92" si="36">P93</f>
        <v>9100</v>
      </c>
      <c r="Q92" s="45">
        <f t="shared" si="36"/>
        <v>10100</v>
      </c>
      <c r="R92" s="20"/>
      <c r="S92" s="19"/>
    </row>
    <row r="93" spans="1:19" ht="132.6" customHeight="1" x14ac:dyDescent="0.35">
      <c r="A93" s="10"/>
      <c r="B93" s="55"/>
      <c r="C93" s="55"/>
      <c r="D93" s="55"/>
      <c r="E93" s="55"/>
      <c r="F93" s="55"/>
      <c r="G93" s="50" t="s">
        <v>192</v>
      </c>
      <c r="H93" s="49" t="s">
        <v>4</v>
      </c>
      <c r="I93" s="49" t="s">
        <v>10</v>
      </c>
      <c r="J93" s="49" t="s">
        <v>12</v>
      </c>
      <c r="K93" s="49" t="s">
        <v>191</v>
      </c>
      <c r="L93" s="49" t="s">
        <v>12</v>
      </c>
      <c r="M93" s="49" t="s">
        <v>1</v>
      </c>
      <c r="N93" s="49" t="s">
        <v>116</v>
      </c>
      <c r="O93" s="45">
        <v>6800</v>
      </c>
      <c r="P93" s="45">
        <v>9100</v>
      </c>
      <c r="Q93" s="45">
        <v>10100</v>
      </c>
      <c r="R93" s="20"/>
      <c r="S93" s="19"/>
    </row>
    <row r="94" spans="1:19" ht="114" customHeight="1" x14ac:dyDescent="0.35">
      <c r="A94" s="10"/>
      <c r="B94" s="48"/>
      <c r="C94" s="48"/>
      <c r="D94" s="48"/>
      <c r="E94" s="48"/>
      <c r="F94" s="48"/>
      <c r="G94" s="50" t="s">
        <v>168</v>
      </c>
      <c r="H94" s="47" t="s">
        <v>4</v>
      </c>
      <c r="I94" s="47" t="s">
        <v>10</v>
      </c>
      <c r="J94" s="47" t="s">
        <v>12</v>
      </c>
      <c r="K94" s="47" t="s">
        <v>116</v>
      </c>
      <c r="L94" s="47" t="s">
        <v>12</v>
      </c>
      <c r="M94" s="47" t="s">
        <v>1</v>
      </c>
      <c r="N94" s="47" t="s">
        <v>116</v>
      </c>
      <c r="O94" s="45">
        <f>O95</f>
        <v>65900</v>
      </c>
      <c r="P94" s="45">
        <f t="shared" ref="P94:Q94" si="37">P95</f>
        <v>66000</v>
      </c>
      <c r="Q94" s="45">
        <f t="shared" si="37"/>
        <v>68000</v>
      </c>
      <c r="R94" s="20"/>
      <c r="S94" s="19"/>
    </row>
    <row r="95" spans="1:19" ht="152.4" customHeight="1" x14ac:dyDescent="0.35">
      <c r="A95" s="10"/>
      <c r="B95" s="48"/>
      <c r="C95" s="48"/>
      <c r="D95" s="48"/>
      <c r="E95" s="48"/>
      <c r="F95" s="48"/>
      <c r="G95" s="50" t="s">
        <v>167</v>
      </c>
      <c r="H95" s="47" t="s">
        <v>4</v>
      </c>
      <c r="I95" s="47" t="s">
        <v>10</v>
      </c>
      <c r="J95" s="47" t="s">
        <v>12</v>
      </c>
      <c r="K95" s="47" t="s">
        <v>156</v>
      </c>
      <c r="L95" s="47" t="s">
        <v>12</v>
      </c>
      <c r="M95" s="47" t="s">
        <v>1</v>
      </c>
      <c r="N95" s="47" t="s">
        <v>116</v>
      </c>
      <c r="O95" s="45">
        <v>65900</v>
      </c>
      <c r="P95" s="45">
        <v>66000</v>
      </c>
      <c r="Q95" s="45">
        <v>68000</v>
      </c>
      <c r="R95" s="20"/>
      <c r="S95" s="19"/>
    </row>
    <row r="96" spans="1:19" ht="115.8" customHeight="1" x14ac:dyDescent="0.35">
      <c r="A96" s="10"/>
      <c r="B96" s="48"/>
      <c r="C96" s="48"/>
      <c r="D96" s="48"/>
      <c r="E96" s="48"/>
      <c r="F96" s="48"/>
      <c r="G96" s="50" t="s">
        <v>166</v>
      </c>
      <c r="H96" s="47" t="s">
        <v>4</v>
      </c>
      <c r="I96" s="47" t="s">
        <v>10</v>
      </c>
      <c r="J96" s="47" t="s">
        <v>12</v>
      </c>
      <c r="K96" s="47" t="s">
        <v>120</v>
      </c>
      <c r="L96" s="47" t="s">
        <v>12</v>
      </c>
      <c r="M96" s="47" t="s">
        <v>1</v>
      </c>
      <c r="N96" s="47" t="s">
        <v>116</v>
      </c>
      <c r="O96" s="45">
        <f>O97</f>
        <v>7500</v>
      </c>
      <c r="P96" s="45">
        <f t="shared" ref="P96:Q96" si="38">P97</f>
        <v>7000</v>
      </c>
      <c r="Q96" s="45">
        <f t="shared" si="38"/>
        <v>4900</v>
      </c>
      <c r="R96" s="20"/>
      <c r="S96" s="19"/>
    </row>
    <row r="97" spans="1:19" ht="184.8" customHeight="1" x14ac:dyDescent="0.35">
      <c r="A97" s="10"/>
      <c r="B97" s="48"/>
      <c r="C97" s="48"/>
      <c r="D97" s="48"/>
      <c r="E97" s="48"/>
      <c r="F97" s="48"/>
      <c r="G97" s="50" t="s">
        <v>165</v>
      </c>
      <c r="H97" s="47" t="s">
        <v>4</v>
      </c>
      <c r="I97" s="47" t="s">
        <v>10</v>
      </c>
      <c r="J97" s="47" t="s">
        <v>12</v>
      </c>
      <c r="K97" s="47" t="s">
        <v>157</v>
      </c>
      <c r="L97" s="47" t="s">
        <v>12</v>
      </c>
      <c r="M97" s="47" t="s">
        <v>1</v>
      </c>
      <c r="N97" s="47" t="s">
        <v>116</v>
      </c>
      <c r="O97" s="45">
        <v>7500</v>
      </c>
      <c r="P97" s="45">
        <v>7000</v>
      </c>
      <c r="Q97" s="45">
        <v>4900</v>
      </c>
      <c r="R97" s="20"/>
      <c r="S97" s="19"/>
    </row>
    <row r="98" spans="1:19" ht="98.4" customHeight="1" x14ac:dyDescent="0.35">
      <c r="A98" s="10"/>
      <c r="B98" s="55"/>
      <c r="C98" s="55"/>
      <c r="D98" s="55"/>
      <c r="E98" s="55"/>
      <c r="F98" s="55"/>
      <c r="G98" s="50" t="s">
        <v>197</v>
      </c>
      <c r="H98" s="49" t="s">
        <v>4</v>
      </c>
      <c r="I98" s="49" t="s">
        <v>10</v>
      </c>
      <c r="J98" s="49" t="s">
        <v>12</v>
      </c>
      <c r="K98" s="49" t="s">
        <v>196</v>
      </c>
      <c r="L98" s="49" t="s">
        <v>12</v>
      </c>
      <c r="M98" s="49" t="s">
        <v>1</v>
      </c>
      <c r="N98" s="49" t="s">
        <v>116</v>
      </c>
      <c r="O98" s="45">
        <f>O99</f>
        <v>14900</v>
      </c>
      <c r="P98" s="45">
        <f t="shared" ref="P98:Q98" si="39">P99</f>
        <v>19200</v>
      </c>
      <c r="Q98" s="45">
        <f t="shared" si="39"/>
        <v>23100</v>
      </c>
      <c r="R98" s="20"/>
      <c r="S98" s="19"/>
    </row>
    <row r="99" spans="1:19" ht="126.6" customHeight="1" x14ac:dyDescent="0.35">
      <c r="A99" s="10"/>
      <c r="B99" s="55"/>
      <c r="C99" s="55"/>
      <c r="D99" s="55"/>
      <c r="E99" s="55"/>
      <c r="F99" s="55"/>
      <c r="G99" s="50" t="s">
        <v>195</v>
      </c>
      <c r="H99" s="49" t="s">
        <v>4</v>
      </c>
      <c r="I99" s="49" t="s">
        <v>10</v>
      </c>
      <c r="J99" s="49" t="s">
        <v>12</v>
      </c>
      <c r="K99" s="49" t="s">
        <v>194</v>
      </c>
      <c r="L99" s="49" t="s">
        <v>12</v>
      </c>
      <c r="M99" s="49" t="s">
        <v>1</v>
      </c>
      <c r="N99" s="49" t="s">
        <v>116</v>
      </c>
      <c r="O99" s="45">
        <v>14900</v>
      </c>
      <c r="P99" s="45">
        <v>19200</v>
      </c>
      <c r="Q99" s="45">
        <v>23100</v>
      </c>
      <c r="R99" s="20"/>
      <c r="S99" s="19"/>
    </row>
    <row r="100" spans="1:19" ht="99" customHeight="1" x14ac:dyDescent="0.35">
      <c r="A100" s="10"/>
      <c r="B100" s="55"/>
      <c r="C100" s="55"/>
      <c r="D100" s="55"/>
      <c r="E100" s="55"/>
      <c r="F100" s="55"/>
      <c r="G100" s="50" t="s">
        <v>201</v>
      </c>
      <c r="H100" s="49" t="s">
        <v>4</v>
      </c>
      <c r="I100" s="49" t="s">
        <v>10</v>
      </c>
      <c r="J100" s="49" t="s">
        <v>12</v>
      </c>
      <c r="K100" s="49" t="s">
        <v>200</v>
      </c>
      <c r="L100" s="49" t="s">
        <v>12</v>
      </c>
      <c r="M100" s="49" t="s">
        <v>1</v>
      </c>
      <c r="N100" s="49" t="s">
        <v>116</v>
      </c>
      <c r="O100" s="45">
        <f>O101</f>
        <v>32900</v>
      </c>
      <c r="P100" s="45">
        <f t="shared" ref="P100:Q100" si="40">P101</f>
        <v>36700</v>
      </c>
      <c r="Q100" s="45">
        <f t="shared" si="40"/>
        <v>40000</v>
      </c>
      <c r="R100" s="20"/>
      <c r="S100" s="19"/>
    </row>
    <row r="101" spans="1:19" ht="128.4" customHeight="1" x14ac:dyDescent="0.35">
      <c r="A101" s="10"/>
      <c r="B101" s="55"/>
      <c r="C101" s="55"/>
      <c r="D101" s="55"/>
      <c r="E101" s="55"/>
      <c r="F101" s="55"/>
      <c r="G101" s="50" t="s">
        <v>199</v>
      </c>
      <c r="H101" s="49" t="s">
        <v>4</v>
      </c>
      <c r="I101" s="49" t="s">
        <v>10</v>
      </c>
      <c r="J101" s="49" t="s">
        <v>12</v>
      </c>
      <c r="K101" s="49" t="s">
        <v>198</v>
      </c>
      <c r="L101" s="49" t="s">
        <v>12</v>
      </c>
      <c r="M101" s="49" t="s">
        <v>1</v>
      </c>
      <c r="N101" s="49" t="s">
        <v>116</v>
      </c>
      <c r="O101" s="45">
        <v>32900</v>
      </c>
      <c r="P101" s="45">
        <v>36700</v>
      </c>
      <c r="Q101" s="45">
        <v>40000</v>
      </c>
      <c r="R101" s="20"/>
      <c r="S101" s="19"/>
    </row>
    <row r="102" spans="1:19" ht="116.4" customHeight="1" x14ac:dyDescent="0.35">
      <c r="A102" s="10"/>
      <c r="B102" s="26"/>
      <c r="C102" s="26"/>
      <c r="D102" s="26"/>
      <c r="E102" s="26"/>
      <c r="F102" s="26"/>
      <c r="G102" s="50" t="s">
        <v>164</v>
      </c>
      <c r="H102" s="47" t="s">
        <v>4</v>
      </c>
      <c r="I102" s="47" t="s">
        <v>10</v>
      </c>
      <c r="J102" s="47" t="s">
        <v>12</v>
      </c>
      <c r="K102" s="47" t="s">
        <v>158</v>
      </c>
      <c r="L102" s="47" t="s">
        <v>12</v>
      </c>
      <c r="M102" s="47" t="s">
        <v>1</v>
      </c>
      <c r="N102" s="47" t="s">
        <v>116</v>
      </c>
      <c r="O102" s="45">
        <f>O103</f>
        <v>474396</v>
      </c>
      <c r="P102" s="45">
        <f t="shared" ref="P102:Q102" si="41">P103</f>
        <v>499296</v>
      </c>
      <c r="Q102" s="45">
        <f t="shared" si="41"/>
        <v>512696</v>
      </c>
      <c r="R102" s="20"/>
      <c r="S102" s="19"/>
    </row>
    <row r="103" spans="1:19" ht="156" customHeight="1" x14ac:dyDescent="0.35">
      <c r="A103" s="10"/>
      <c r="B103" s="21"/>
      <c r="C103" s="21"/>
      <c r="D103" s="21"/>
      <c r="E103" s="21"/>
      <c r="F103" s="21" t="s">
        <v>11</v>
      </c>
      <c r="G103" s="50" t="s">
        <v>163</v>
      </c>
      <c r="H103" s="47">
        <v>1</v>
      </c>
      <c r="I103" s="47">
        <v>16</v>
      </c>
      <c r="J103" s="47" t="s">
        <v>12</v>
      </c>
      <c r="K103" s="47">
        <v>203</v>
      </c>
      <c r="L103" s="47" t="s">
        <v>12</v>
      </c>
      <c r="M103" s="47" t="s">
        <v>1</v>
      </c>
      <c r="N103" s="47" t="s">
        <v>116</v>
      </c>
      <c r="O103" s="45">
        <v>474396</v>
      </c>
      <c r="P103" s="45">
        <v>499296</v>
      </c>
      <c r="Q103" s="45">
        <v>512696</v>
      </c>
      <c r="R103" s="20">
        <v>50</v>
      </c>
      <c r="S103" s="19" t="s">
        <v>7</v>
      </c>
    </row>
    <row r="104" spans="1:19" ht="409.6" hidden="1" customHeight="1" x14ac:dyDescent="0.35">
      <c r="A104" s="18"/>
      <c r="B104" s="5"/>
      <c r="C104" s="5"/>
      <c r="D104" s="5"/>
      <c r="E104" s="5"/>
      <c r="F104" s="4" t="s">
        <v>6</v>
      </c>
      <c r="G104" s="17" t="s">
        <v>5</v>
      </c>
      <c r="H104" s="16" t="s">
        <v>4</v>
      </c>
      <c r="I104" s="15" t="s">
        <v>2</v>
      </c>
      <c r="J104" s="15" t="s">
        <v>2</v>
      </c>
      <c r="K104" s="15" t="s">
        <v>3</v>
      </c>
      <c r="L104" s="15" t="s">
        <v>2</v>
      </c>
      <c r="M104" s="15"/>
      <c r="N104" s="15" t="s">
        <v>1</v>
      </c>
      <c r="O104" s="15"/>
      <c r="P104" s="15"/>
      <c r="Q104" s="14">
        <v>116225170</v>
      </c>
      <c r="R104" s="13">
        <v>0</v>
      </c>
      <c r="S104" s="3"/>
    </row>
    <row r="105" spans="1:19" ht="409.6" hidden="1" customHeight="1" x14ac:dyDescent="0.35">
      <c r="A105" s="12"/>
      <c r="B105" s="11"/>
      <c r="C105" s="11"/>
      <c r="D105" s="11"/>
      <c r="E105" s="11"/>
      <c r="F105" s="10"/>
      <c r="G105" s="9" t="s">
        <v>0</v>
      </c>
      <c r="H105" s="8"/>
      <c r="I105" s="7"/>
      <c r="J105" s="7"/>
      <c r="K105" s="7"/>
      <c r="L105" s="7"/>
      <c r="M105" s="7"/>
      <c r="N105" s="7"/>
      <c r="O105" s="7"/>
      <c r="P105" s="7"/>
      <c r="Q105" s="6"/>
      <c r="R105" s="2"/>
      <c r="S105" s="2"/>
    </row>
    <row r="106" spans="1:19" ht="21.6" customHeight="1" x14ac:dyDescent="0.35">
      <c r="G106" s="58" t="s">
        <v>211</v>
      </c>
      <c r="H106" s="47">
        <v>1</v>
      </c>
      <c r="I106" s="49" t="s">
        <v>212</v>
      </c>
      <c r="J106" s="49" t="s">
        <v>2</v>
      </c>
      <c r="K106" s="49" t="s">
        <v>3</v>
      </c>
      <c r="L106" s="49" t="s">
        <v>2</v>
      </c>
      <c r="M106" s="47" t="s">
        <v>1</v>
      </c>
      <c r="N106" s="49" t="s">
        <v>3</v>
      </c>
      <c r="O106" s="45">
        <f>O107</f>
        <v>89000</v>
      </c>
      <c r="P106" s="45">
        <f t="shared" ref="P106:Q106" si="42">P107</f>
        <v>0</v>
      </c>
      <c r="Q106" s="45">
        <f t="shared" si="42"/>
        <v>0</v>
      </c>
    </row>
    <row r="107" spans="1:19" ht="24" customHeight="1" x14ac:dyDescent="0.35">
      <c r="G107" s="58" t="s">
        <v>213</v>
      </c>
      <c r="H107" s="47">
        <v>1</v>
      </c>
      <c r="I107" s="49" t="s">
        <v>212</v>
      </c>
      <c r="J107" s="49" t="s">
        <v>214</v>
      </c>
      <c r="K107" s="49" t="s">
        <v>3</v>
      </c>
      <c r="L107" s="49" t="s">
        <v>2</v>
      </c>
      <c r="M107" s="47" t="s">
        <v>1</v>
      </c>
      <c r="N107" s="49" t="s">
        <v>120</v>
      </c>
      <c r="O107" s="45">
        <f>O108</f>
        <v>89000</v>
      </c>
      <c r="P107" s="45">
        <f t="shared" ref="P107:Q107" si="43">P108</f>
        <v>0</v>
      </c>
      <c r="Q107" s="45">
        <f t="shared" si="43"/>
        <v>0</v>
      </c>
    </row>
    <row r="108" spans="1:19" ht="39.6" customHeight="1" x14ac:dyDescent="0.35">
      <c r="G108" s="59" t="s">
        <v>215</v>
      </c>
      <c r="H108" s="47">
        <v>1</v>
      </c>
      <c r="I108" s="49" t="s">
        <v>212</v>
      </c>
      <c r="J108" s="49" t="s">
        <v>214</v>
      </c>
      <c r="K108" s="49" t="s">
        <v>13</v>
      </c>
      <c r="L108" s="49" t="s">
        <v>8</v>
      </c>
      <c r="M108" s="47" t="s">
        <v>1</v>
      </c>
      <c r="N108" s="49" t="s">
        <v>120</v>
      </c>
      <c r="O108" s="45">
        <v>89000</v>
      </c>
      <c r="P108" s="45">
        <v>0</v>
      </c>
      <c r="Q108" s="45">
        <v>0</v>
      </c>
    </row>
  </sheetData>
  <mergeCells count="22">
    <mergeCell ref="C63:E63"/>
    <mergeCell ref="C82:E82"/>
    <mergeCell ref="G8:Q8"/>
    <mergeCell ref="H11:L11"/>
    <mergeCell ref="G10:G12"/>
    <mergeCell ref="H10:N10"/>
    <mergeCell ref="B14:E14"/>
    <mergeCell ref="C15:E15"/>
    <mergeCell ref="C21:E21"/>
    <mergeCell ref="M11:N11"/>
    <mergeCell ref="C69:E69"/>
    <mergeCell ref="C73:E73"/>
    <mergeCell ref="C31:E31"/>
    <mergeCell ref="C41:E41"/>
    <mergeCell ref="C46:E46"/>
    <mergeCell ref="M4:Q4"/>
    <mergeCell ref="M5:Q5"/>
    <mergeCell ref="O10:Q10"/>
    <mergeCell ref="P11:P12"/>
    <mergeCell ref="O11:O12"/>
    <mergeCell ref="Q11:Q12"/>
    <mergeCell ref="O6:Q6"/>
  </mergeCells>
  <printOptions horizontalCentered="1"/>
  <pageMargins left="0.19685039370078741" right="0.19685039370078741" top="0.39370078740157483" bottom="0" header="0.31496062992125984" footer="0"/>
  <pageSetup paperSize="9" scale="55" fitToHeight="23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№2 Табл.№2</vt:lpstr>
      <vt:lpstr>'Приложение №2 Табл.№2'!Заголовки_для_печати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Uskova</cp:lastModifiedBy>
  <cp:lastPrinted>2025-05-21T11:32:55Z</cp:lastPrinted>
  <dcterms:created xsi:type="dcterms:W3CDTF">2014-11-13T02:53:45Z</dcterms:created>
  <dcterms:modified xsi:type="dcterms:W3CDTF">2025-05-26T08:44:39Z</dcterms:modified>
</cp:coreProperties>
</file>